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filterPrivacy="1" defaultThemeVersion="124226"/>
  <xr:revisionPtr revIDLastSave="0" documentId="13_ncr:1_{5831A3B9-EFC3-8543-90E1-E92EE549448F}" xr6:coauthVersionLast="47" xr6:coauthVersionMax="47" xr10:uidLastSave="{00000000-0000-0000-0000-000000000000}"/>
  <bookViews>
    <workbookView xWindow="280" yWindow="500" windowWidth="14440" windowHeight="12840" xr2:uid="{00000000-000D-0000-FFFF-FFFF00000000}"/>
  </bookViews>
  <sheets>
    <sheet name="Antropologie" sheetId="1" r:id="rId1"/>
    <sheet name="Resurse umane" sheetId="2" r:id="rId2"/>
    <sheet name="Sociologie (lb.engleza)" sheetId="3" r:id="rId3"/>
    <sheet name="Sociologie" sheetId="4" r:id="rId4"/>
    <sheet name="Asistenta sociala if" sheetId="5" r:id="rId5"/>
    <sheet name="Asistenta dociala id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3" i="7" l="1"/>
  <c r="K93" i="7"/>
  <c r="K97" i="7" s="1"/>
  <c r="I93" i="7"/>
  <c r="H93" i="7"/>
  <c r="F93" i="7"/>
  <c r="F97" i="7" s="1"/>
  <c r="D93" i="7"/>
  <c r="D97" i="7" s="1"/>
  <c r="U78" i="7"/>
  <c r="U80" i="7" s="1"/>
  <c r="M59" i="7"/>
  <c r="K59" i="7"/>
  <c r="I59" i="7"/>
  <c r="I63" i="7" s="1"/>
  <c r="S63" i="7" s="1"/>
  <c r="H59" i="7"/>
  <c r="F59" i="7"/>
  <c r="F63" i="7" s="1"/>
  <c r="D59" i="7"/>
  <c r="C60" i="7" s="1"/>
  <c r="V53" i="7"/>
  <c r="V52" i="7"/>
  <c r="M25" i="7"/>
  <c r="K25" i="7"/>
  <c r="K29" i="7" s="1"/>
  <c r="I25" i="7"/>
  <c r="I29" i="7" s="1"/>
  <c r="H25" i="7"/>
  <c r="F25" i="7"/>
  <c r="F29" i="7" s="1"/>
  <c r="D25" i="7"/>
  <c r="C26" i="7" s="1"/>
  <c r="T23" i="7"/>
  <c r="K70" i="5"/>
  <c r="K74" i="5" s="1"/>
  <c r="I70" i="5"/>
  <c r="K151" i="5"/>
  <c r="K155" i="5" s="1"/>
  <c r="I151" i="5"/>
  <c r="I155" i="5" s="1"/>
  <c r="F151" i="5"/>
  <c r="F155" i="5" s="1"/>
  <c r="D151" i="5"/>
  <c r="D155" i="5" s="1"/>
  <c r="I71" i="5" l="1"/>
  <c r="I74" i="5"/>
  <c r="C152" i="5"/>
  <c r="I152" i="5"/>
  <c r="I94" i="7"/>
  <c r="I60" i="7"/>
  <c r="K63" i="7"/>
  <c r="U62" i="7" s="1"/>
  <c r="S59" i="7"/>
  <c r="U59" i="7" s="1"/>
  <c r="V54" i="7"/>
  <c r="I97" i="7"/>
  <c r="S87" i="7" s="1"/>
  <c r="T87" i="7"/>
  <c r="S89" i="7"/>
  <c r="I26" i="7"/>
  <c r="R21" i="7" s="1"/>
  <c r="D29" i="7"/>
  <c r="C94" i="7"/>
  <c r="S61" i="7" l="1"/>
  <c r="R28" i="7"/>
  <c r="S25" i="7"/>
  <c r="H24" i="3" l="1"/>
  <c r="H69" i="1"/>
  <c r="K99" i="1"/>
  <c r="K103" i="1" s="1"/>
  <c r="D103" i="1"/>
  <c r="K69" i="1" l="1"/>
  <c r="K73" i="1" s="1"/>
  <c r="I69" i="1"/>
  <c r="I73" i="1" s="1"/>
  <c r="F69" i="1"/>
  <c r="F73" i="1" s="1"/>
  <c r="D69" i="1"/>
  <c r="D73" i="1" s="1"/>
  <c r="C70" i="1" l="1"/>
  <c r="I70" i="1"/>
  <c r="K27" i="1" l="1"/>
  <c r="K31" i="1" s="1"/>
  <c r="I27" i="1"/>
  <c r="M163" i="4"/>
  <c r="I31" i="1" l="1"/>
  <c r="I28" i="1"/>
  <c r="M27" i="1"/>
  <c r="H27" i="1"/>
  <c r="F27" i="1"/>
  <c r="F31" i="1" s="1"/>
  <c r="D27" i="1"/>
  <c r="D31" i="1" s="1"/>
  <c r="K26" i="4"/>
  <c r="K30" i="4" s="1"/>
  <c r="I26" i="4"/>
  <c r="I30" i="4" s="1"/>
  <c r="F26" i="4"/>
  <c r="F30" i="4" s="1"/>
  <c r="D26" i="4"/>
  <c r="K101" i="2"/>
  <c r="K105" i="2" s="1"/>
  <c r="I101" i="2"/>
  <c r="I105" i="2" s="1"/>
  <c r="K26" i="2"/>
  <c r="K30" i="2" s="1"/>
  <c r="I26" i="2"/>
  <c r="I30" i="2" s="1"/>
  <c r="F26" i="2"/>
  <c r="F30" i="2" s="1"/>
  <c r="D26" i="2"/>
  <c r="D30" i="2" s="1"/>
  <c r="I27" i="2" l="1"/>
  <c r="I102" i="2"/>
  <c r="C27" i="2"/>
  <c r="C27" i="4"/>
  <c r="D30" i="4"/>
  <c r="I27" i="4"/>
  <c r="F25" i="5"/>
  <c r="F29" i="5" s="1"/>
  <c r="D25" i="5"/>
  <c r="C26" i="5" l="1"/>
  <c r="D29" i="5"/>
  <c r="D71" i="2"/>
  <c r="D75" i="2" l="1"/>
  <c r="C28" i="1"/>
  <c r="Q150" i="5" l="1"/>
  <c r="Q149" i="5"/>
  <c r="U100" i="5"/>
  <c r="U102" i="5" s="1"/>
  <c r="D115" i="5"/>
  <c r="S74" i="5"/>
  <c r="T23" i="5"/>
  <c r="V64" i="5"/>
  <c r="V63" i="5"/>
  <c r="I25" i="5"/>
  <c r="I29" i="5" l="1"/>
  <c r="D119" i="5"/>
  <c r="V65" i="5"/>
  <c r="T19" i="3"/>
  <c r="U91" i="4"/>
  <c r="T58" i="4"/>
  <c r="T95" i="2"/>
  <c r="V95" i="2" s="1"/>
  <c r="X67" i="2"/>
  <c r="V63" i="2"/>
  <c r="X63" i="2" s="1"/>
  <c r="V61" i="2"/>
  <c r="K71" i="2"/>
  <c r="K75" i="2" s="1"/>
  <c r="I71" i="2"/>
  <c r="I75" i="2" s="1"/>
  <c r="X21" i="2"/>
  <c r="U23" i="2"/>
  <c r="S19" i="2"/>
  <c r="U19" i="2" s="1"/>
  <c r="U21" i="2" s="1"/>
  <c r="V16" i="2"/>
  <c r="AF66" i="1"/>
  <c r="S25" i="5" l="1"/>
  <c r="V84" i="1"/>
  <c r="V96" i="1"/>
  <c r="X96" i="1" s="1"/>
  <c r="S100" i="1"/>
  <c r="Q71" i="1"/>
  <c r="V73" i="1"/>
  <c r="V72" i="1"/>
  <c r="U18" i="1"/>
  <c r="U68" i="1" s="1"/>
  <c r="V64" i="1"/>
  <c r="X64" i="1" s="1"/>
  <c r="X66" i="1" s="1"/>
  <c r="W15" i="1"/>
  <c r="Y15" i="1" s="1"/>
  <c r="V74" i="1" l="1"/>
  <c r="M63" i="3" l="1"/>
  <c r="K63" i="3"/>
  <c r="K67" i="3" s="1"/>
  <c r="I63" i="3"/>
  <c r="K24" i="3"/>
  <c r="K28" i="3" s="1"/>
  <c r="I24" i="3"/>
  <c r="M24" i="3"/>
  <c r="M94" i="3"/>
  <c r="K94" i="3"/>
  <c r="I94" i="3"/>
  <c r="H94" i="3"/>
  <c r="F94" i="3"/>
  <c r="D94" i="3"/>
  <c r="H63" i="3"/>
  <c r="F63" i="3"/>
  <c r="F67" i="3" s="1"/>
  <c r="D63" i="3"/>
  <c r="F24" i="3"/>
  <c r="F28" i="3" s="1"/>
  <c r="D24" i="3"/>
  <c r="M186" i="5"/>
  <c r="K186" i="5"/>
  <c r="K190" i="5" s="1"/>
  <c r="I186" i="5"/>
  <c r="H186" i="5"/>
  <c r="F186" i="5"/>
  <c r="F190" i="5" s="1"/>
  <c r="D186" i="5"/>
  <c r="M151" i="5"/>
  <c r="H151" i="5"/>
  <c r="M115" i="5"/>
  <c r="H115" i="5"/>
  <c r="M70" i="5"/>
  <c r="K115" i="5"/>
  <c r="K119" i="5" s="1"/>
  <c r="I115" i="5"/>
  <c r="F115" i="5"/>
  <c r="H70" i="5"/>
  <c r="F70" i="5"/>
  <c r="F74" i="5" s="1"/>
  <c r="D70" i="5"/>
  <c r="C71" i="5" s="1"/>
  <c r="S70" i="5" s="1"/>
  <c r="M25" i="5"/>
  <c r="K25" i="5"/>
  <c r="H25" i="5"/>
  <c r="K163" i="4"/>
  <c r="K167" i="4" s="1"/>
  <c r="I163" i="4"/>
  <c r="H163" i="4"/>
  <c r="F163" i="4"/>
  <c r="F167" i="4" s="1"/>
  <c r="D163" i="4"/>
  <c r="M132" i="4"/>
  <c r="K132" i="4"/>
  <c r="K136" i="4" s="1"/>
  <c r="I132" i="4"/>
  <c r="H132" i="4"/>
  <c r="F132" i="4"/>
  <c r="F136" i="4" s="1"/>
  <c r="D132" i="4"/>
  <c r="M100" i="4"/>
  <c r="K100" i="4"/>
  <c r="K104" i="4" s="1"/>
  <c r="I100" i="4"/>
  <c r="H100" i="4"/>
  <c r="F100" i="4"/>
  <c r="F104" i="4" s="1"/>
  <c r="D100" i="4"/>
  <c r="I164" i="4" l="1"/>
  <c r="I167" i="4"/>
  <c r="I25" i="3"/>
  <c r="I28" i="3"/>
  <c r="I64" i="3"/>
  <c r="I67" i="3"/>
  <c r="D67" i="3"/>
  <c r="C64" i="3"/>
  <c r="S22" i="3"/>
  <c r="D167" i="4"/>
  <c r="C164" i="4"/>
  <c r="C25" i="3"/>
  <c r="D28" i="3"/>
  <c r="I190" i="5"/>
  <c r="I187" i="5"/>
  <c r="D190" i="5"/>
  <c r="C187" i="5"/>
  <c r="K29" i="5"/>
  <c r="I26" i="5"/>
  <c r="R21" i="5" s="1"/>
  <c r="F119" i="5"/>
  <c r="C116" i="5"/>
  <c r="I116" i="5"/>
  <c r="I119" i="5"/>
  <c r="S109" i="5" s="1"/>
  <c r="S76" i="5"/>
  <c r="U70" i="5"/>
  <c r="S72" i="5"/>
  <c r="U73" i="5"/>
  <c r="D136" i="4"/>
  <c r="C133" i="4"/>
  <c r="I133" i="4"/>
  <c r="I136" i="4"/>
  <c r="I101" i="4"/>
  <c r="I104" i="4"/>
  <c r="C101" i="4"/>
  <c r="D104" i="4"/>
  <c r="M26" i="4"/>
  <c r="H26" i="4"/>
  <c r="M70" i="4"/>
  <c r="K70" i="4"/>
  <c r="K74" i="4" s="1"/>
  <c r="I70" i="4"/>
  <c r="H70" i="4"/>
  <c r="F70" i="4"/>
  <c r="F74" i="4" s="1"/>
  <c r="D70" i="4"/>
  <c r="D74" i="4" s="1"/>
  <c r="M101" i="2"/>
  <c r="H101" i="2"/>
  <c r="F101" i="2"/>
  <c r="F105" i="2" s="1"/>
  <c r="D101" i="2"/>
  <c r="M71" i="2"/>
  <c r="H71" i="2"/>
  <c r="F71" i="2"/>
  <c r="M26" i="2"/>
  <c r="H26" i="2"/>
  <c r="D105" i="2" l="1"/>
  <c r="C102" i="2"/>
  <c r="F75" i="2"/>
  <c r="C72" i="2"/>
  <c r="S111" i="5"/>
  <c r="T109" i="5"/>
  <c r="R32" i="5"/>
  <c r="R28" i="5"/>
  <c r="I74" i="4"/>
  <c r="I71" i="4"/>
  <c r="C71" i="4"/>
  <c r="M99" i="1"/>
  <c r="I99" i="1"/>
  <c r="H99" i="1"/>
  <c r="F99" i="1"/>
  <c r="D99" i="1"/>
  <c r="M69" i="1"/>
  <c r="I103" i="1" l="1"/>
  <c r="I100" i="1"/>
  <c r="C100" i="1"/>
  <c r="F103" i="1"/>
</calcChain>
</file>

<file path=xl/sharedStrings.xml><?xml version="1.0" encoding="utf-8"?>
<sst xmlns="http://schemas.openxmlformats.org/spreadsheetml/2006/main" count="2011" uniqueCount="254">
  <si>
    <t>UNIVERSITATEA DIN BUCURESTI</t>
  </si>
  <si>
    <t>FACULTATEA DE SOCIOLOGIE SI ASISTENŢÃ SOCIALÃ</t>
  </si>
  <si>
    <t>DOMENIUL: SOCIOLOGIE</t>
  </si>
  <si>
    <t>PROGRAMUL DE STUDII UNIVERSITARE DE LICENTA: ANTROPOLOGIE</t>
  </si>
  <si>
    <t>DURATA STUDIILOR 3 ANI (180 ECTS)</t>
  </si>
  <si>
    <t>FORMA DE ÎNVĂȚĂMÂNT  cu frecventa</t>
  </si>
  <si>
    <t>Nr .crt.</t>
  </si>
  <si>
    <t>Discipline  obligatorii</t>
  </si>
  <si>
    <t>Tipul disciplinei</t>
  </si>
  <si>
    <t>SEMESTRUL I</t>
  </si>
  <si>
    <t>SEMESTRUL II</t>
  </si>
  <si>
    <t>Tip oră</t>
  </si>
  <si>
    <t>Forma de verificare</t>
  </si>
  <si>
    <t>Număr de credite</t>
  </si>
  <si>
    <t>c.t</t>
  </si>
  <si>
    <t>l.p</t>
  </si>
  <si>
    <t>sem</t>
  </si>
  <si>
    <t>l/p</t>
  </si>
  <si>
    <t>Introducere in sociologie</t>
  </si>
  <si>
    <t>fundamentală</t>
  </si>
  <si>
    <t>examen</t>
  </si>
  <si>
    <t>Psihologie Sociala</t>
  </si>
  <si>
    <t>domeniu</t>
  </si>
  <si>
    <t>Antropologie</t>
  </si>
  <si>
    <t>Filosofie</t>
  </si>
  <si>
    <t>complementară</t>
  </si>
  <si>
    <t>Informatica (structuri de date)</t>
  </si>
  <si>
    <t>colocviu</t>
  </si>
  <si>
    <t xml:space="preserve">Comunicare, etică și integritate academică </t>
  </si>
  <si>
    <t>Limba Engleza</t>
  </si>
  <si>
    <t>Teorii sociologice clasice</t>
  </si>
  <si>
    <t>Metode si tehnici de cercetare sociologica</t>
  </si>
  <si>
    <t>Statistica</t>
  </si>
  <si>
    <t>Text si cercetare etnografica</t>
  </si>
  <si>
    <t>specialitate</t>
  </si>
  <si>
    <t>Istorie sociala</t>
  </si>
  <si>
    <t>Introducere in marketing</t>
  </si>
  <si>
    <t>Practică*</t>
  </si>
  <si>
    <t>30 ECTS</t>
  </si>
  <si>
    <t>Total ore obligatorii/saptamana</t>
  </si>
  <si>
    <t>Total ore/an :692</t>
  </si>
  <si>
    <t>Total ore activități practice: 370</t>
  </si>
  <si>
    <t>Activități didactice cu credite peste cele prevăzute de legislație</t>
  </si>
  <si>
    <t>Limbă străină</t>
  </si>
  <si>
    <t>Educaţie fizică</t>
  </si>
  <si>
    <t>Admis/respins</t>
  </si>
  <si>
    <t>10ECTS</t>
  </si>
  <si>
    <t>Discipline facultative</t>
  </si>
  <si>
    <t xml:space="preserve">RECTOR, </t>
  </si>
  <si>
    <t xml:space="preserve">         DECAN, </t>
  </si>
  <si>
    <t>Prof. univ.dr. Marian Preda</t>
  </si>
  <si>
    <t xml:space="preserve">     Prof. univ.dr. Doru Buzducea</t>
  </si>
  <si>
    <t xml:space="preserve">     Prof. univ.dr. Gabriel  Jderu</t>
  </si>
  <si>
    <t>ANUL I -2023-2024- PLAN   DE   ÎNVĂŢĂMÂNT</t>
  </si>
  <si>
    <t>Toate activitatile didactice se desfasoara fata in fata (prezenta fizica)</t>
  </si>
  <si>
    <t>ANUL II -2024-2025- PLAN   DE   ÎNVĂŢĂMÂNT</t>
  </si>
  <si>
    <t>Teorii sociologice contemporane</t>
  </si>
  <si>
    <t>Antropologie clasica</t>
  </si>
  <si>
    <t>Explicatia sociologica</t>
  </si>
  <si>
    <t>Introducere in management</t>
  </si>
  <si>
    <t>Administratie publica</t>
  </si>
  <si>
    <t>Antropologie urbana</t>
  </si>
  <si>
    <t>Antropologie contemporana</t>
  </si>
  <si>
    <t>Sociologia corpului</t>
  </si>
  <si>
    <t>Antropologie economica</t>
  </si>
  <si>
    <t>Demografie</t>
  </si>
  <si>
    <t>Elemente de drept</t>
  </si>
  <si>
    <t>ANUL III -2025-2026- PLAN   DE   ÎNVĂŢĂMÂNT</t>
  </si>
  <si>
    <t>Antropologia stiintei si tehnologiei</t>
  </si>
  <si>
    <t>Metodologia cercetării  sociologice</t>
  </si>
  <si>
    <t>Antropologie politica</t>
  </si>
  <si>
    <t>Fotografia, documentarul si filmul antropologic: Metode vizuale in stiintele sociale</t>
  </si>
  <si>
    <t>Cercetare in vederea elaborarii de licenta</t>
  </si>
  <si>
    <t>Examenul de finalizarea studiilor de licență</t>
  </si>
  <si>
    <t>PROGRAMUL DE STUDII UNIVERSITARE DE LICENTA: RESURSE UMANE</t>
  </si>
  <si>
    <t>Comunicare, etică și integritate academică</t>
  </si>
  <si>
    <t>Explicaţia sociologică</t>
  </si>
  <si>
    <t>Introducere management</t>
  </si>
  <si>
    <t>Administraţie publica</t>
  </si>
  <si>
    <t>Sociologia organizaţiilor</t>
  </si>
  <si>
    <t>Introducere în Managementul Resurselor umane</t>
  </si>
  <si>
    <t>Comportament organizaţional</t>
  </si>
  <si>
    <t>Noţiuni introductive de legislaţie a muncii</t>
  </si>
  <si>
    <t>Comunicare în organizaţii</t>
  </si>
  <si>
    <t>Metode de cercetare în Resurse umane</t>
  </si>
  <si>
    <t>Conflict, negociere şi tehnici decizionale</t>
  </si>
  <si>
    <t>Resurse Umane în contextul globalizării (firme  multinaţionale)</t>
  </si>
  <si>
    <t>Microeconomie</t>
  </si>
  <si>
    <t>Politici europene în domeniul formării şi dezvoltării profesionale</t>
  </si>
  <si>
    <t>Opţional I</t>
  </si>
  <si>
    <t>Opţional II</t>
  </si>
  <si>
    <t xml:space="preserve">Opţional III </t>
  </si>
  <si>
    <t>Opţional IV</t>
  </si>
  <si>
    <t>Cercetare in vederea elaborarii  lucrarii de licenţă</t>
  </si>
  <si>
    <t>PROGRAMUL DE STUDII UNIVERSITARE DE LICENTA: SOCIOLOGIE</t>
  </si>
  <si>
    <t xml:space="preserve">Practică* </t>
  </si>
  <si>
    <t>Sociologia familiei</t>
  </si>
  <si>
    <t>Politici sociale</t>
  </si>
  <si>
    <t>Sociologia devianţei</t>
  </si>
  <si>
    <t>Opinie publică şi comunicare</t>
  </si>
  <si>
    <t>Sociologie politică</t>
  </si>
  <si>
    <t>Directia de studii: Management, organizatii si marketing</t>
  </si>
  <si>
    <t>Introducere în managementul resurselor umane</t>
  </si>
  <si>
    <t>Marketing</t>
  </si>
  <si>
    <t>Metode  de cercetare</t>
  </si>
  <si>
    <t xml:space="preserve">Opţional I </t>
  </si>
  <si>
    <t>Introducere in pachetul statistic pentru stiinte sociale (SPSS)</t>
  </si>
  <si>
    <t>Opţional III</t>
  </si>
  <si>
    <t>Opţional V</t>
  </si>
  <si>
    <t xml:space="preserve">Cercetare in vederea elaborarii  lucrarii de licenţă </t>
  </si>
  <si>
    <t>Directia de studii: Opinie publica si comunicare</t>
  </si>
  <si>
    <t>Sondaje de opinie</t>
  </si>
  <si>
    <t>Influenţă socială</t>
  </si>
  <si>
    <t>Teorii ale comunicării</t>
  </si>
  <si>
    <t>Sociologia instituţiilor totale</t>
  </si>
  <si>
    <t>Sociologia victimei</t>
  </si>
  <si>
    <t xml:space="preserve">Sociologia dreptului </t>
  </si>
  <si>
    <t>Medierea conflictelor familiale şi penale</t>
  </si>
  <si>
    <t>DOMENIUL: ASISTENȚĂ SOCIALĂ</t>
  </si>
  <si>
    <t>PROGRAMUL DE STUDII UNIVERSITARE DE LICENTA: ASISTENȚĂ SOCIALĂ</t>
  </si>
  <si>
    <t>Introducere în asistenţa socială</t>
  </si>
  <si>
    <t>Psihologie în asistenţa socială</t>
  </si>
  <si>
    <t>Sociologie în asistenţa sociala</t>
  </si>
  <si>
    <t>Limbă străină în științe sociale</t>
  </si>
  <si>
    <t>Asistenţa socială a familiei</t>
  </si>
  <si>
    <t>Legislaţie în asistenţa socială</t>
  </si>
  <si>
    <t>Practică de specialitate</t>
  </si>
  <si>
    <t>Practică compactă de specialitate (60 ore/iunie-iulie)</t>
  </si>
  <si>
    <t xml:space="preserve">    Conf. univ.dr. Adrian Nicolae Dan</t>
  </si>
  <si>
    <t>Etică, valori în asistenţa sociala și integritate academică</t>
  </si>
  <si>
    <t>Management de caz</t>
  </si>
  <si>
    <t>Introducere în politici sociale</t>
  </si>
  <si>
    <t>Dezvoltare umană</t>
  </si>
  <si>
    <t>Consiliere în asistenţă socială</t>
  </si>
  <si>
    <t>Metodologia cercetării în asistenţa socială</t>
  </si>
  <si>
    <t>DOMENIUL:  ASISTENȚĂ SOCIALĂ</t>
  </si>
  <si>
    <t>Directia de studii: Consiliere și asistență socială clinică</t>
  </si>
  <si>
    <t>Consiliere individuală şi de grup</t>
  </si>
  <si>
    <t>Introducere în psihoterapie</t>
  </si>
  <si>
    <t xml:space="preserve">Consilierea persoanelor cu boli cronice </t>
  </si>
  <si>
    <t>Consiliere şi terapii familiale</t>
  </si>
  <si>
    <t>Opţional 1</t>
  </si>
  <si>
    <t>Opţional 2</t>
  </si>
  <si>
    <t>Opţional 3</t>
  </si>
  <si>
    <t>Opţional 4</t>
  </si>
  <si>
    <t>Opţional 5</t>
  </si>
  <si>
    <t>Practică compactă de specialitate (60 ore)</t>
  </si>
  <si>
    <t>PROGRAMUL DE STUDII UNIVERSITARE DE LICENTA:  ASISTENȚĂ SOCIALĂ</t>
  </si>
  <si>
    <t>Directia de studii: Probațiune și protecția victimei</t>
  </si>
  <si>
    <t>Criminologie aplicata in asistenta sociala</t>
  </si>
  <si>
    <t xml:space="preserve">Asistenţa sociala  a delincvenţilor </t>
  </si>
  <si>
    <t>Victimologie si asistenta sociala victimei</t>
  </si>
  <si>
    <t>Asistenţa sociala in justitie penala</t>
  </si>
  <si>
    <t>Directia de studii: Devianță și criminalitate</t>
  </si>
  <si>
    <t>Directia de studii: Asistența socială a grupurilor de risc</t>
  </si>
  <si>
    <t>Asistenţa soc. a persoanelor cu pierderi, traume şi suferinţe</t>
  </si>
  <si>
    <t>Asistenţa socială a persoanelor cu risc epidemiologic ridicat</t>
  </si>
  <si>
    <t>Managementul voluntariatului şi CSR</t>
  </si>
  <si>
    <t>Asistenta sociala a somerilor</t>
  </si>
  <si>
    <t xml:space="preserve">Statistica II (inferentiala) Statistics II [Inferential] </t>
  </si>
  <si>
    <t xml:space="preserve">Sociologia mediului Environmental Sociology </t>
  </si>
  <si>
    <t xml:space="preserve">Comportament organizaţional Organizational Behaviour </t>
  </si>
  <si>
    <t xml:space="preserve">Managementul resurselor umane The Management of Human Resources </t>
  </si>
  <si>
    <t xml:space="preserve">Retele sociale/ Social Networks </t>
  </si>
  <si>
    <t xml:space="preserve">Sociologie politica Political Sociology </t>
  </si>
  <si>
    <t>Sociologia vietii cotidiene Sociology of Everyday Life</t>
  </si>
  <si>
    <t>Practică*/Practice</t>
  </si>
  <si>
    <t>Introducere in sociologie Introduction to Sociology</t>
  </si>
  <si>
    <t>Introducere in Antropologie Introduction to Antropology</t>
  </si>
  <si>
    <t xml:space="preserve">Cultura materiala/ Material Culture </t>
  </si>
  <si>
    <t xml:space="preserve">Stratificare sociala si mobilitate /Social Stratification and Mobility </t>
  </si>
  <si>
    <t>Sociologie urbana Urban  Sociology</t>
  </si>
  <si>
    <t>Guest Lecturer II</t>
  </si>
  <si>
    <t>Guest Lecturer I</t>
  </si>
  <si>
    <t>Cercetare in vederea elaborarii  lucrarii de licenţă/ Research in order to write the Bachelor’s Thesis</t>
  </si>
  <si>
    <t>PROGRAMUL DE STUDII UNIVERSITARE DE LICENTA: SOCIOLOGIE în lb. Engleză</t>
  </si>
  <si>
    <t>PROGRAMUL DE STUDII UNIVERSITARE DE LICENTA: Sociologie în lb. engleză</t>
  </si>
  <si>
    <t xml:space="preserve">Filosofie(Filosofie socială/Epistemologie)
Philosophy [Social Philosophy/Epistemology)
</t>
  </si>
  <si>
    <t xml:space="preserve">Informatica (structuri de date)
Informatics and Data Analysis [Excel, Word, Open Office, Article Databases, Data Cleaning, Figures, Metadata] 
</t>
  </si>
  <si>
    <t xml:space="preserve">Comunicare, etica si integritate academica
Academic writing and academic ethics 
</t>
  </si>
  <si>
    <t xml:space="preserve">Teorii sociologice clasice
Classical sociological theories 
</t>
  </si>
  <si>
    <t xml:space="preserve">Metode de cercetare sociologica Methods of Sociological Research I [Qualitative] </t>
  </si>
  <si>
    <t xml:space="preserve">Statistica I (Descriptiva)
Statistics I [Descriptive] 
</t>
  </si>
  <si>
    <t xml:space="preserve">Introducere in marketing
Introduction to marketing 
</t>
  </si>
  <si>
    <t xml:space="preserve">Introducere in management
Introduction to Management 
</t>
  </si>
  <si>
    <t xml:space="preserve">Administratie publica si societate Public administration and Society </t>
  </si>
  <si>
    <t xml:space="preserve">Practică*/Practice </t>
  </si>
  <si>
    <t xml:space="preserve">Teorii sociologice contemporane
Contemporary sociological theories 
</t>
  </si>
  <si>
    <t xml:space="preserve">Metode de cercetare sociologica(cantitativ)
Methods of Sociological Research I [Quantitative] 
</t>
  </si>
  <si>
    <t xml:space="preserve">Metodologia sociologica si cercetare stiintifica
Sociological methodology and Scientific Research 
</t>
  </si>
  <si>
    <t>FORMA DE ÎNVĂȚĂMÂNT  la distanță</t>
  </si>
  <si>
    <t>total</t>
  </si>
  <si>
    <t>Total</t>
  </si>
  <si>
    <t>Total ore curs: 280</t>
  </si>
  <si>
    <t>Total ore activități practice: 356</t>
  </si>
  <si>
    <t>Total ore/an : 636</t>
  </si>
  <si>
    <t>Total ore/an : 692</t>
  </si>
  <si>
    <t>Total ore curs: 336</t>
  </si>
  <si>
    <t>DISCIPLINE OBLIGATORII PENTRU SPECIALIZAREA RESURSE UMANE</t>
  </si>
  <si>
    <t>DISCIPLINE REPREZENTATIVE PENTRU DIRECȚIILE DE STUDII (OBLIGATORII PENTRU SPECIALIZAREA RESURSE UMANE)</t>
  </si>
  <si>
    <t>Total ore curs: 266</t>
  </si>
  <si>
    <t>Total ore obligatorii/saptamana:</t>
  </si>
  <si>
    <t>10 ECTS</t>
  </si>
  <si>
    <r>
      <t xml:space="preserve">       DIRECTOR DE DEPARTAMENT</t>
    </r>
    <r>
      <rPr>
        <sz val="10"/>
        <color theme="1"/>
        <rFont val="Calibri"/>
        <family val="2"/>
        <scheme val="minor"/>
      </rPr>
      <t>,</t>
    </r>
  </si>
  <si>
    <t>DISCIPLINE REPREZENTATIVE PENTRU DIRECȚIILE DE STUDII (OBLIGATORII PENTRU SPECIALIZAREA SOCIOLOGIE)</t>
  </si>
  <si>
    <t>Total ore/an :678</t>
  </si>
  <si>
    <t>Total ore curs: 294</t>
  </si>
  <si>
    <t>DISCIPLINE OBLIGATORII PENTRU SPECIALIZAREA MANAGEMENT, ORGANIZAȚII ȘI MARKETING</t>
  </si>
  <si>
    <t>DISCIPLINE OBLIGATORII PENTRU SPECIALIZAREA OPINIE PUBLICĂ ȘI COMUNICARE</t>
  </si>
  <si>
    <t>DISCIPLINE OBLIGATORII PENTRU SPECIALIZAREA DEVIANȚĂ ȘI CRIMINALITATE</t>
  </si>
  <si>
    <t>Total ore/an :556</t>
  </si>
  <si>
    <t>Total ore curs: 248</t>
  </si>
  <si>
    <t>Total ore activități practice: 308</t>
  </si>
  <si>
    <t>Introducere în pachetul statistic pentru stiinte sociale (SPSS)</t>
  </si>
  <si>
    <t xml:space="preserve"> Informatică, statistică socială şi analiza datelor</t>
  </si>
  <si>
    <t xml:space="preserve"> Metode şi tehnici de asistenţă sociala la nivel de grup si comunitate</t>
  </si>
  <si>
    <t>Asistenţa socială bazată pe evidențe</t>
  </si>
  <si>
    <t>Teorii clasice și moderne în asistenţa socială</t>
  </si>
  <si>
    <t>Comportament și mediu social</t>
  </si>
  <si>
    <t xml:space="preserve"> Metode și tehnici de asistență socială la nivel individual</t>
  </si>
  <si>
    <t>Comunicare si relaţii interpersonale în asistența socială</t>
  </si>
  <si>
    <t>Psihopatologie în asistența socială</t>
  </si>
  <si>
    <t>Managementul proiectelor de asistență socială</t>
  </si>
  <si>
    <t>Asistență socială și consiliere în școală</t>
  </si>
  <si>
    <t xml:space="preserve">Introducere în probațiune </t>
  </si>
  <si>
    <t>Drepturile omului și diversitate culturală</t>
  </si>
  <si>
    <t>Laborator: coaching şi mentorat în practica as. sociale</t>
  </si>
  <si>
    <t>Total ore curs: 238</t>
  </si>
  <si>
    <t>Total ore activități practice: 412</t>
  </si>
  <si>
    <t>Curs optional I</t>
  </si>
  <si>
    <t>Curs optional  II</t>
  </si>
  <si>
    <t>Curs optional III</t>
  </si>
  <si>
    <t>Curs optional IV</t>
  </si>
  <si>
    <t>Curs opţional V</t>
  </si>
  <si>
    <t>Total ore/an : 650</t>
  </si>
  <si>
    <t>Total ore curs: 308</t>
  </si>
  <si>
    <t>Total ore/an :734</t>
  </si>
  <si>
    <t>Total ore activități practice: 398</t>
  </si>
  <si>
    <t xml:space="preserve">Total ore curs:248 </t>
  </si>
  <si>
    <t>Total ore curs:248</t>
  </si>
  <si>
    <t xml:space="preserve">Total ore curs:2480 </t>
  </si>
  <si>
    <t>Psihologie Sociala                     Social Psychology</t>
  </si>
  <si>
    <t>Total ore/an :668</t>
  </si>
  <si>
    <t>Total ore activități practice: 374</t>
  </si>
  <si>
    <t>Total ore/an :650</t>
  </si>
  <si>
    <t>Total ore/an :716</t>
  </si>
  <si>
    <t>Total ore activități practice: 450</t>
  </si>
  <si>
    <r>
      <t xml:space="preserve">       DIRECTOR DE DEPARTAMENT</t>
    </r>
    <r>
      <rPr>
        <sz val="10"/>
        <rFont val="Calibri"/>
        <family val="2"/>
      </rPr>
      <t>,</t>
    </r>
  </si>
  <si>
    <r>
      <t xml:space="preserve">Introducere </t>
    </r>
    <r>
      <rPr>
        <sz val="10"/>
        <rFont val="Times New Roman"/>
        <family val="1"/>
      </rPr>
      <t>î</t>
    </r>
    <r>
      <rPr>
        <sz val="10"/>
        <rFont val="Calibri"/>
        <family val="2"/>
      </rPr>
      <t>n pachetul statistic pentru stiinte sociale (SPSS)</t>
    </r>
  </si>
  <si>
    <r>
      <t xml:space="preserve">       DIRECTOR DE DEPARTAMENT</t>
    </r>
    <r>
      <rPr>
        <sz val="10"/>
        <rFont val="Calibri"/>
        <family val="2"/>
        <scheme val="minor"/>
      </rPr>
      <t>,</t>
    </r>
  </si>
  <si>
    <r>
      <t xml:space="preserve">Laborator: </t>
    </r>
    <r>
      <rPr>
        <i/>
        <sz val="10"/>
        <rFont val="Calibri"/>
        <family val="2"/>
        <scheme val="minor"/>
      </rPr>
      <t>coaching</t>
    </r>
    <r>
      <rPr>
        <sz val="10"/>
        <rFont val="Calibri"/>
        <family val="2"/>
        <scheme val="minor"/>
      </rPr>
      <t xml:space="preserve"> şi mentorat în practica as. sociale</t>
    </r>
  </si>
  <si>
    <r>
      <t xml:space="preserve">Laborator: </t>
    </r>
    <r>
      <rPr>
        <i/>
        <sz val="10"/>
        <rFont val="Calibri"/>
        <family val="2"/>
        <scheme val="minor"/>
      </rPr>
      <t>coaching</t>
    </r>
    <r>
      <rPr>
        <sz val="10"/>
        <rFont val="Calibri"/>
        <family val="2"/>
        <scheme val="minor"/>
      </rPr>
      <t xml:space="preserve"> şi mentorat în practica asistentei sociale</t>
    </r>
  </si>
  <si>
    <r>
      <t xml:space="preserve">Laborator: </t>
    </r>
    <r>
      <rPr>
        <i/>
        <sz val="10"/>
        <rFont val="Calibri"/>
        <family val="2"/>
        <scheme val="minor"/>
      </rPr>
      <t>coaching</t>
    </r>
    <r>
      <rPr>
        <sz val="10"/>
        <rFont val="Calibri"/>
        <family val="2"/>
        <scheme val="minor"/>
      </rPr>
      <t xml:space="preserve"> şi mentorat în practica asistenţei sociale</t>
    </r>
  </si>
  <si>
    <r>
      <t>Practică compactă de specialitate (60 ore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iunie-iulie)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</si>
</sst>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rgb="FF243F6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243F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43F6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4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/>
    <xf numFmtId="0" fontId="7" fillId="0" borderId="4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6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justify" vertical="center" wrapText="1"/>
    </xf>
    <xf numFmtId="0" fontId="8" fillId="0" borderId="38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39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20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16" fillId="0" borderId="0" xfId="0" applyFont="1"/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8" xfId="0" applyFont="1" applyBorder="1"/>
    <xf numFmtId="0" fontId="19" fillId="0" borderId="8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55" xfId="0" applyFont="1" applyBorder="1" applyAlignment="1">
      <alignment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justify" vertical="center" wrapText="1"/>
    </xf>
    <xf numFmtId="0" fontId="8" fillId="0" borderId="6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42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wrapText="1"/>
    </xf>
    <xf numFmtId="0" fontId="17" fillId="0" borderId="8" xfId="0" applyFont="1" applyBorder="1"/>
    <xf numFmtId="0" fontId="21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5" fillId="0" borderId="12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left" vertical="top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43" xfId="0" applyFont="1" applyBorder="1"/>
    <xf numFmtId="0" fontId="22" fillId="0" borderId="19" xfId="0" applyFont="1" applyBorder="1"/>
    <xf numFmtId="0" fontId="7" fillId="0" borderId="12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1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justify" vertical="center" wrapText="1"/>
    </xf>
    <xf numFmtId="0" fontId="21" fillId="0" borderId="6" xfId="0" applyFont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justify" vertical="center" wrapText="1"/>
    </xf>
    <xf numFmtId="0" fontId="17" fillId="0" borderId="32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7" fillId="0" borderId="4" xfId="0" applyFont="1" applyBorder="1" applyAlignment="1">
      <alignment vertical="top" wrapText="1"/>
    </xf>
    <xf numFmtId="0" fontId="15" fillId="0" borderId="6" xfId="0" applyFont="1" applyBorder="1" applyAlignment="1">
      <alignment vertical="center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46" xfId="0" applyFont="1" applyBorder="1" applyAlignment="1">
      <alignment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27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6" xfId="0" applyFont="1" applyBorder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38" xfId="0" applyFont="1" applyBorder="1" applyAlignment="1">
      <alignment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22" fillId="0" borderId="8" xfId="0" applyFont="1" applyBorder="1"/>
    <xf numFmtId="0" fontId="17" fillId="0" borderId="14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14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15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4" fillId="0" borderId="16" xfId="0" applyFont="1" applyBorder="1" applyAlignment="1">
      <alignment horizontal="justify" vertical="center" wrapText="1"/>
    </xf>
    <xf numFmtId="0" fontId="22" fillId="0" borderId="16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0" fillId="0" borderId="0" xfId="0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7" fillId="0" borderId="36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7" fillId="0" borderId="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9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114"/>
  <sheetViews>
    <sheetView tabSelected="1" view="pageBreakPreview" zoomScaleNormal="100" zoomScaleSheetLayoutView="100" workbookViewId="0">
      <selection activeCell="AK89" sqref="AK89"/>
    </sheetView>
  </sheetViews>
  <sheetFormatPr baseColWidth="10" defaultColWidth="9.1640625" defaultRowHeight="20" customHeight="1" x14ac:dyDescent="0.2"/>
  <cols>
    <col min="1" max="1" width="5.1640625" style="64" customWidth="1"/>
    <col min="2" max="2" width="31.83203125" style="64" customWidth="1"/>
    <col min="3" max="3" width="13.1640625" style="64" customWidth="1"/>
    <col min="4" max="4" width="7.6640625" style="64" customWidth="1"/>
    <col min="5" max="13" width="9.1640625" style="64"/>
    <col min="14" max="14" width="9" style="64" customWidth="1"/>
    <col min="15" max="15" width="12.33203125" style="64" hidden="1" customWidth="1"/>
    <col min="16" max="32" width="9.1640625" style="64" hidden="1" customWidth="1"/>
    <col min="33" max="16384" width="9.1640625" style="64"/>
  </cols>
  <sheetData>
    <row r="1" spans="1:25" ht="20" customHeight="1" x14ac:dyDescent="0.2">
      <c r="A1" s="248" t="s">
        <v>0</v>
      </c>
      <c r="B1" s="248"/>
      <c r="C1" s="248"/>
      <c r="D1" s="248"/>
      <c r="E1" s="248"/>
      <c r="F1" s="248"/>
      <c r="G1" s="248"/>
      <c r="H1" s="248"/>
    </row>
    <row r="2" spans="1:25" ht="20" customHeight="1" x14ac:dyDescent="0.2">
      <c r="A2" s="248" t="s">
        <v>1</v>
      </c>
      <c r="B2" s="248"/>
      <c r="C2" s="248"/>
      <c r="D2" s="248"/>
      <c r="E2" s="248"/>
      <c r="F2" s="248"/>
      <c r="G2" s="248"/>
      <c r="H2" s="248"/>
    </row>
    <row r="3" spans="1:25" ht="20" customHeight="1" x14ac:dyDescent="0.2">
      <c r="A3" s="248" t="s">
        <v>2</v>
      </c>
      <c r="B3" s="248"/>
      <c r="C3" s="248"/>
      <c r="D3" s="248"/>
      <c r="E3" s="248"/>
      <c r="F3" s="248"/>
      <c r="G3" s="248"/>
      <c r="H3" s="248"/>
    </row>
    <row r="4" spans="1:25" ht="20" customHeight="1" x14ac:dyDescent="0.2">
      <c r="A4" s="248" t="s">
        <v>3</v>
      </c>
      <c r="B4" s="248"/>
      <c r="C4" s="248"/>
      <c r="D4" s="248"/>
      <c r="E4" s="248"/>
      <c r="F4" s="248"/>
      <c r="G4" s="248"/>
      <c r="H4" s="248"/>
    </row>
    <row r="5" spans="1:25" ht="20" customHeight="1" x14ac:dyDescent="0.2">
      <c r="A5" s="248" t="s">
        <v>4</v>
      </c>
      <c r="B5" s="248"/>
      <c r="C5" s="248"/>
      <c r="D5" s="248"/>
      <c r="E5" s="248"/>
      <c r="F5" s="248"/>
      <c r="G5" s="248"/>
      <c r="H5" s="248"/>
    </row>
    <row r="6" spans="1:25" ht="20" customHeight="1" x14ac:dyDescent="0.2">
      <c r="A6" s="248" t="s">
        <v>5</v>
      </c>
      <c r="B6" s="248"/>
      <c r="C6" s="248"/>
      <c r="D6" s="248"/>
      <c r="E6" s="248"/>
      <c r="F6" s="248"/>
      <c r="G6" s="248"/>
      <c r="H6" s="248"/>
    </row>
    <row r="7" spans="1:25" ht="20" customHeight="1" x14ac:dyDescent="0.2">
      <c r="A7" s="256" t="s">
        <v>53</v>
      </c>
      <c r="B7" s="256"/>
      <c r="C7" s="256"/>
      <c r="D7" s="256"/>
      <c r="E7" s="256"/>
      <c r="F7" s="256"/>
      <c r="G7" s="256"/>
      <c r="H7" s="256"/>
    </row>
    <row r="8" spans="1:25" ht="20" customHeight="1" thickBot="1" x14ac:dyDescent="0.25">
      <c r="A8" s="11"/>
    </row>
    <row r="9" spans="1:25" ht="20" customHeight="1" thickBot="1" x14ac:dyDescent="0.25">
      <c r="A9" s="244" t="s">
        <v>6</v>
      </c>
      <c r="B9" s="244" t="s">
        <v>7</v>
      </c>
      <c r="C9" s="244" t="s">
        <v>8</v>
      </c>
      <c r="D9" s="264" t="s">
        <v>9</v>
      </c>
      <c r="E9" s="265"/>
      <c r="F9" s="265"/>
      <c r="G9" s="265"/>
      <c r="H9" s="266"/>
      <c r="I9" s="264" t="s">
        <v>10</v>
      </c>
      <c r="J9" s="265"/>
      <c r="K9" s="265"/>
      <c r="L9" s="265"/>
      <c r="M9" s="266"/>
    </row>
    <row r="10" spans="1:25" ht="20" customHeight="1" thickBot="1" x14ac:dyDescent="0.25">
      <c r="A10" s="245"/>
      <c r="B10" s="245"/>
      <c r="C10" s="245"/>
      <c r="D10" s="267" t="s">
        <v>11</v>
      </c>
      <c r="E10" s="268"/>
      <c r="F10" s="269"/>
      <c r="G10" s="260" t="s">
        <v>12</v>
      </c>
      <c r="H10" s="260" t="s">
        <v>13</v>
      </c>
      <c r="I10" s="268" t="s">
        <v>11</v>
      </c>
      <c r="J10" s="268"/>
      <c r="K10" s="269"/>
      <c r="L10" s="260" t="s">
        <v>12</v>
      </c>
      <c r="M10" s="260" t="s">
        <v>13</v>
      </c>
    </row>
    <row r="11" spans="1:25" ht="20" customHeight="1" thickBot="1" x14ac:dyDescent="0.25">
      <c r="A11" s="259"/>
      <c r="B11" s="259"/>
      <c r="C11" s="259"/>
      <c r="D11" s="12" t="s">
        <v>14</v>
      </c>
      <c r="E11" s="12" t="s">
        <v>15</v>
      </c>
      <c r="F11" s="13" t="s">
        <v>16</v>
      </c>
      <c r="G11" s="261"/>
      <c r="H11" s="261"/>
      <c r="I11" s="14" t="s">
        <v>14</v>
      </c>
      <c r="J11" s="14" t="s">
        <v>17</v>
      </c>
      <c r="K11" s="13" t="s">
        <v>16</v>
      </c>
      <c r="L11" s="261"/>
      <c r="M11" s="261"/>
    </row>
    <row r="12" spans="1:25" ht="20" customHeight="1" thickBot="1" x14ac:dyDescent="0.25">
      <c r="A12" s="15">
        <v>1</v>
      </c>
      <c r="B12" s="91" t="s">
        <v>18</v>
      </c>
      <c r="C12" s="92" t="s">
        <v>19</v>
      </c>
      <c r="D12" s="63">
        <v>2</v>
      </c>
      <c r="E12" s="63"/>
      <c r="F12" s="63">
        <v>2</v>
      </c>
      <c r="G12" s="63" t="s">
        <v>20</v>
      </c>
      <c r="H12" s="90">
        <v>5</v>
      </c>
      <c r="I12" s="63"/>
      <c r="J12" s="63"/>
      <c r="K12" s="63"/>
      <c r="L12" s="63"/>
      <c r="M12" s="63"/>
    </row>
    <row r="13" spans="1:25" ht="20" customHeight="1" thickBot="1" x14ac:dyDescent="0.25">
      <c r="A13" s="15">
        <v>2</v>
      </c>
      <c r="B13" s="91" t="s">
        <v>21</v>
      </c>
      <c r="C13" s="92" t="s">
        <v>22</v>
      </c>
      <c r="D13" s="63">
        <v>2</v>
      </c>
      <c r="E13" s="63"/>
      <c r="F13" s="63">
        <v>2</v>
      </c>
      <c r="G13" s="63" t="s">
        <v>20</v>
      </c>
      <c r="H13" s="90">
        <v>5</v>
      </c>
      <c r="I13" s="63"/>
      <c r="J13" s="63"/>
      <c r="K13" s="63"/>
      <c r="L13" s="63"/>
      <c r="M13" s="63"/>
    </row>
    <row r="14" spans="1:25" ht="20" customHeight="1" thickBot="1" x14ac:dyDescent="0.25">
      <c r="A14" s="15">
        <v>3</v>
      </c>
      <c r="B14" s="91" t="s">
        <v>23</v>
      </c>
      <c r="C14" s="92" t="s">
        <v>22</v>
      </c>
      <c r="D14" s="63">
        <v>2</v>
      </c>
      <c r="E14" s="63"/>
      <c r="F14" s="63">
        <v>2</v>
      </c>
      <c r="G14" s="63" t="s">
        <v>20</v>
      </c>
      <c r="H14" s="90">
        <v>5</v>
      </c>
      <c r="I14" s="63"/>
      <c r="J14" s="63"/>
      <c r="K14" s="63"/>
      <c r="L14" s="63"/>
      <c r="M14" s="63"/>
    </row>
    <row r="15" spans="1:25" ht="20" customHeight="1" thickBot="1" x14ac:dyDescent="0.25">
      <c r="A15" s="15">
        <v>4</v>
      </c>
      <c r="B15" s="91" t="s">
        <v>24</v>
      </c>
      <c r="C15" s="63" t="s">
        <v>25</v>
      </c>
      <c r="D15" s="63">
        <v>1</v>
      </c>
      <c r="E15" s="63"/>
      <c r="F15" s="63">
        <v>1</v>
      </c>
      <c r="G15" s="63" t="s">
        <v>20</v>
      </c>
      <c r="H15" s="90">
        <v>5</v>
      </c>
      <c r="I15" s="63"/>
      <c r="J15" s="63"/>
      <c r="K15" s="63"/>
      <c r="L15" s="63"/>
      <c r="M15" s="63"/>
      <c r="R15" s="64">
        <v>20</v>
      </c>
      <c r="S15" s="64">
        <v>23</v>
      </c>
      <c r="U15" s="64">
        <v>40</v>
      </c>
      <c r="V15" s="64">
        <v>14</v>
      </c>
      <c r="W15" s="64">
        <f>U15*V15</f>
        <v>560</v>
      </c>
      <c r="X15" s="64">
        <v>90</v>
      </c>
      <c r="Y15" s="64">
        <f>SUM(W15:X15)</f>
        <v>650</v>
      </c>
    </row>
    <row r="16" spans="1:25" ht="20" customHeight="1" thickBot="1" x14ac:dyDescent="0.25">
      <c r="A16" s="15">
        <v>5</v>
      </c>
      <c r="B16" s="92" t="s">
        <v>26</v>
      </c>
      <c r="C16" s="63" t="s">
        <v>25</v>
      </c>
      <c r="D16" s="63">
        <v>1</v>
      </c>
      <c r="E16" s="63"/>
      <c r="F16" s="63">
        <v>1</v>
      </c>
      <c r="G16" s="63" t="s">
        <v>27</v>
      </c>
      <c r="H16" s="90">
        <v>3</v>
      </c>
      <c r="I16" s="63"/>
      <c r="J16" s="63"/>
      <c r="K16" s="63"/>
      <c r="L16" s="63"/>
      <c r="M16" s="63"/>
    </row>
    <row r="17" spans="1:21" ht="25.5" customHeight="1" thickBot="1" x14ac:dyDescent="0.25">
      <c r="A17" s="15">
        <v>6</v>
      </c>
      <c r="B17" s="92" t="s">
        <v>28</v>
      </c>
      <c r="C17" s="63" t="s">
        <v>25</v>
      </c>
      <c r="D17" s="63">
        <v>2</v>
      </c>
      <c r="E17" s="63"/>
      <c r="F17" s="63">
        <v>0</v>
      </c>
      <c r="G17" s="63" t="s">
        <v>27</v>
      </c>
      <c r="H17" s="90">
        <v>3</v>
      </c>
      <c r="I17" s="63"/>
      <c r="J17" s="63"/>
      <c r="K17" s="63"/>
      <c r="L17" s="63"/>
      <c r="M17" s="63"/>
    </row>
    <row r="18" spans="1:21" ht="20" customHeight="1" thickBot="1" x14ac:dyDescent="0.25">
      <c r="A18" s="15">
        <v>7</v>
      </c>
      <c r="B18" s="93" t="s">
        <v>65</v>
      </c>
      <c r="C18" s="94" t="s">
        <v>34</v>
      </c>
      <c r="D18" s="63">
        <v>2</v>
      </c>
      <c r="E18" s="63"/>
      <c r="F18" s="63">
        <v>0</v>
      </c>
      <c r="G18" s="63" t="s">
        <v>20</v>
      </c>
      <c r="H18" s="90">
        <v>3</v>
      </c>
      <c r="I18" s="63"/>
      <c r="J18" s="63"/>
      <c r="K18" s="63"/>
      <c r="L18" s="95"/>
      <c r="M18" s="95"/>
      <c r="U18" s="64">
        <f>F73+J73+K73</f>
        <v>356</v>
      </c>
    </row>
    <row r="19" spans="1:21" ht="20" customHeight="1" thickBot="1" x14ac:dyDescent="0.25">
      <c r="A19" s="15">
        <v>8</v>
      </c>
      <c r="B19" s="91" t="s">
        <v>29</v>
      </c>
      <c r="C19" s="63" t="s">
        <v>25</v>
      </c>
      <c r="D19" s="63">
        <v>1</v>
      </c>
      <c r="E19" s="63"/>
      <c r="F19" s="63">
        <v>1</v>
      </c>
      <c r="G19" s="63" t="s">
        <v>20</v>
      </c>
      <c r="H19" s="90">
        <v>1</v>
      </c>
      <c r="I19" s="63">
        <v>1</v>
      </c>
      <c r="J19" s="63"/>
      <c r="K19" s="63">
        <v>1</v>
      </c>
      <c r="L19" s="63" t="s">
        <v>20</v>
      </c>
      <c r="M19" s="96">
        <v>1</v>
      </c>
    </row>
    <row r="20" spans="1:21" ht="20" customHeight="1" thickBot="1" x14ac:dyDescent="0.25">
      <c r="A20" s="15">
        <v>9</v>
      </c>
      <c r="B20" s="91" t="s">
        <v>30</v>
      </c>
      <c r="C20" s="92" t="s">
        <v>22</v>
      </c>
      <c r="D20" s="63"/>
      <c r="E20" s="63"/>
      <c r="F20" s="63"/>
      <c r="G20" s="63"/>
      <c r="H20" s="63"/>
      <c r="I20" s="63">
        <v>2</v>
      </c>
      <c r="J20" s="63"/>
      <c r="K20" s="63">
        <v>2</v>
      </c>
      <c r="L20" s="63" t="s">
        <v>20</v>
      </c>
      <c r="M20" s="90">
        <v>5</v>
      </c>
    </row>
    <row r="21" spans="1:21" ht="30.75" customHeight="1" thickBot="1" x14ac:dyDescent="0.25">
      <c r="A21" s="15">
        <v>10</v>
      </c>
      <c r="B21" s="91" t="s">
        <v>31</v>
      </c>
      <c r="C21" s="92" t="s">
        <v>19</v>
      </c>
      <c r="D21" s="63"/>
      <c r="E21" s="63"/>
      <c r="F21" s="63"/>
      <c r="G21" s="63"/>
      <c r="H21" s="63"/>
      <c r="I21" s="63">
        <v>2</v>
      </c>
      <c r="J21" s="63"/>
      <c r="K21" s="63">
        <v>2</v>
      </c>
      <c r="L21" s="63" t="s">
        <v>20</v>
      </c>
      <c r="M21" s="90">
        <v>5</v>
      </c>
    </row>
    <row r="22" spans="1:21" ht="20" customHeight="1" thickBot="1" x14ac:dyDescent="0.25">
      <c r="A22" s="15">
        <v>11</v>
      </c>
      <c r="B22" s="91" t="s">
        <v>32</v>
      </c>
      <c r="C22" s="92" t="s">
        <v>19</v>
      </c>
      <c r="D22" s="63"/>
      <c r="E22" s="63"/>
      <c r="F22" s="63"/>
      <c r="G22" s="63"/>
      <c r="H22" s="63"/>
      <c r="I22" s="63">
        <v>2</v>
      </c>
      <c r="J22" s="63"/>
      <c r="K22" s="63">
        <v>2</v>
      </c>
      <c r="L22" s="63" t="s">
        <v>20</v>
      </c>
      <c r="M22" s="90">
        <v>5</v>
      </c>
    </row>
    <row r="23" spans="1:21" ht="20" customHeight="1" thickBot="1" x14ac:dyDescent="0.25">
      <c r="A23" s="15">
        <v>12</v>
      </c>
      <c r="B23" s="91" t="s">
        <v>33</v>
      </c>
      <c r="C23" s="92" t="s">
        <v>34</v>
      </c>
      <c r="D23" s="63"/>
      <c r="E23" s="63"/>
      <c r="F23" s="63"/>
      <c r="G23" s="63"/>
      <c r="H23" s="63"/>
      <c r="I23" s="63">
        <v>1</v>
      </c>
      <c r="J23" s="63"/>
      <c r="K23" s="63">
        <v>1</v>
      </c>
      <c r="L23" s="63" t="s">
        <v>20</v>
      </c>
      <c r="M23" s="90">
        <v>5</v>
      </c>
    </row>
    <row r="24" spans="1:21" ht="20" customHeight="1" thickBot="1" x14ac:dyDescent="0.25">
      <c r="A24" s="15">
        <v>13</v>
      </c>
      <c r="B24" s="91" t="s">
        <v>35</v>
      </c>
      <c r="C24" s="92" t="s">
        <v>34</v>
      </c>
      <c r="D24" s="63"/>
      <c r="E24" s="63"/>
      <c r="F24" s="63"/>
      <c r="G24" s="63"/>
      <c r="H24" s="63"/>
      <c r="I24" s="63">
        <v>2</v>
      </c>
      <c r="J24" s="63"/>
      <c r="K24" s="63">
        <v>1</v>
      </c>
      <c r="L24" s="63" t="s">
        <v>20</v>
      </c>
      <c r="M24" s="90">
        <v>3</v>
      </c>
    </row>
    <row r="25" spans="1:21" ht="20" customHeight="1" thickBot="1" x14ac:dyDescent="0.25">
      <c r="A25" s="15">
        <v>14</v>
      </c>
      <c r="B25" s="91" t="s">
        <v>36</v>
      </c>
      <c r="C25" s="92" t="s">
        <v>34</v>
      </c>
      <c r="D25" s="63"/>
      <c r="E25" s="63"/>
      <c r="F25" s="63"/>
      <c r="G25" s="63"/>
      <c r="H25" s="63"/>
      <c r="I25" s="63">
        <v>1</v>
      </c>
      <c r="J25" s="63"/>
      <c r="K25" s="63">
        <v>1</v>
      </c>
      <c r="L25" s="63" t="s">
        <v>20</v>
      </c>
      <c r="M25" s="90">
        <v>3</v>
      </c>
    </row>
    <row r="26" spans="1:21" ht="20" customHeight="1" thickBot="1" x14ac:dyDescent="0.25">
      <c r="A26" s="15">
        <v>15</v>
      </c>
      <c r="B26" s="91" t="s">
        <v>37</v>
      </c>
      <c r="C26" s="92" t="s">
        <v>22</v>
      </c>
      <c r="D26" s="63"/>
      <c r="E26" s="63"/>
      <c r="F26" s="63"/>
      <c r="G26" s="63"/>
      <c r="H26" s="63"/>
      <c r="I26" s="63"/>
      <c r="J26" s="63">
        <v>90</v>
      </c>
      <c r="K26" s="63"/>
      <c r="L26" s="63" t="s">
        <v>27</v>
      </c>
      <c r="M26" s="9">
        <v>3</v>
      </c>
    </row>
    <row r="27" spans="1:21" ht="20" customHeight="1" thickBot="1" x14ac:dyDescent="0.25">
      <c r="A27" s="57"/>
      <c r="B27" s="97" t="s">
        <v>191</v>
      </c>
      <c r="C27" s="98"/>
      <c r="D27" s="99">
        <f>SUM(D12:D26)</f>
        <v>13</v>
      </c>
      <c r="E27" s="99"/>
      <c r="F27" s="99">
        <f>SUM(F12:F26)</f>
        <v>9</v>
      </c>
      <c r="G27" s="99"/>
      <c r="H27" s="99">
        <f>SUM(H12:H26)</f>
        <v>30</v>
      </c>
      <c r="I27" s="99">
        <f>SUM(I19:I26)</f>
        <v>11</v>
      </c>
      <c r="J27" s="99">
        <v>6.4</v>
      </c>
      <c r="K27" s="99">
        <f>SUM(K19:K26)</f>
        <v>10</v>
      </c>
      <c r="L27" s="99"/>
      <c r="M27" s="99">
        <f>SUM(M19:M26)</f>
        <v>30</v>
      </c>
    </row>
    <row r="28" spans="1:21" ht="36.75" customHeight="1" thickBot="1" x14ac:dyDescent="0.25">
      <c r="A28" s="26"/>
      <c r="B28" s="100" t="s">
        <v>39</v>
      </c>
      <c r="C28" s="226">
        <f>D27+F27</f>
        <v>22</v>
      </c>
      <c r="D28" s="227"/>
      <c r="E28" s="227"/>
      <c r="F28" s="227"/>
      <c r="G28" s="228"/>
      <c r="H28" s="101" t="s">
        <v>38</v>
      </c>
      <c r="I28" s="229">
        <f>I27+K27+J27</f>
        <v>27.4</v>
      </c>
      <c r="J28" s="230"/>
      <c r="K28" s="230"/>
      <c r="L28" s="231"/>
      <c r="M28" s="101" t="s">
        <v>38</v>
      </c>
    </row>
    <row r="29" spans="1:21" ht="20" customHeight="1" thickBot="1" x14ac:dyDescent="0.25">
      <c r="A29" s="20"/>
      <c r="B29" s="21" t="s">
        <v>40</v>
      </c>
      <c r="C29" s="262"/>
      <c r="D29" s="263"/>
      <c r="E29" s="263"/>
      <c r="F29" s="263"/>
      <c r="G29" s="263"/>
      <c r="H29" s="263"/>
      <c r="I29" s="263"/>
      <c r="J29" s="263"/>
      <c r="K29" s="263"/>
      <c r="L29" s="263"/>
      <c r="M29" s="263"/>
    </row>
    <row r="30" spans="1:21" ht="20" customHeight="1" thickBot="1" x14ac:dyDescent="0.25">
      <c r="A30" s="22"/>
      <c r="B30" s="23" t="s">
        <v>197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21" ht="24.75" customHeight="1" thickBot="1" x14ac:dyDescent="0.25">
      <c r="A31" s="26"/>
      <c r="B31" s="27" t="s">
        <v>194</v>
      </c>
      <c r="C31" s="10"/>
      <c r="D31" s="6">
        <f>D27*14</f>
        <v>182</v>
      </c>
      <c r="E31" s="6"/>
      <c r="F31" s="6">
        <f>F27*14</f>
        <v>126</v>
      </c>
      <c r="G31" s="6"/>
      <c r="H31" s="6"/>
      <c r="I31" s="6">
        <f>I27*14</f>
        <v>154</v>
      </c>
      <c r="J31" s="6">
        <v>90</v>
      </c>
      <c r="K31" s="6">
        <f>K27*14</f>
        <v>140</v>
      </c>
      <c r="L31" s="10"/>
      <c r="M31" s="28"/>
    </row>
    <row r="32" spans="1:21" ht="20" customHeight="1" thickBot="1" x14ac:dyDescent="0.25">
      <c r="A32" s="11"/>
    </row>
    <row r="33" spans="1:20" ht="20" customHeight="1" thickBot="1" x14ac:dyDescent="0.25">
      <c r="B33" s="244" t="s">
        <v>42</v>
      </c>
      <c r="C33" s="235" t="s">
        <v>8</v>
      </c>
      <c r="D33" s="252" t="s">
        <v>9</v>
      </c>
      <c r="E33" s="252"/>
      <c r="F33" s="252"/>
      <c r="G33" s="252"/>
      <c r="H33" s="257"/>
      <c r="I33" s="258" t="s">
        <v>10</v>
      </c>
      <c r="J33" s="252"/>
      <c r="K33" s="252"/>
      <c r="L33" s="252"/>
      <c r="M33" s="257"/>
    </row>
    <row r="34" spans="1:20" ht="11.25" customHeight="1" thickBot="1" x14ac:dyDescent="0.25">
      <c r="B34" s="245"/>
      <c r="C34" s="237"/>
      <c r="D34" s="233" t="s">
        <v>11</v>
      </c>
      <c r="E34" s="233"/>
      <c r="F34" s="234"/>
      <c r="G34" s="235" t="s">
        <v>12</v>
      </c>
      <c r="H34" s="235" t="s">
        <v>13</v>
      </c>
      <c r="I34" s="233" t="s">
        <v>11</v>
      </c>
      <c r="J34" s="233"/>
      <c r="K34" s="234"/>
      <c r="L34" s="235" t="s">
        <v>12</v>
      </c>
      <c r="M34" s="235" t="s">
        <v>13</v>
      </c>
    </row>
    <row r="35" spans="1:20" ht="15" customHeight="1" thickBot="1" x14ac:dyDescent="0.25">
      <c r="B35" s="245"/>
      <c r="C35" s="237"/>
      <c r="D35" s="30" t="s">
        <v>14</v>
      </c>
      <c r="E35" s="31" t="s">
        <v>15</v>
      </c>
      <c r="F35" s="31" t="s">
        <v>16</v>
      </c>
      <c r="G35" s="236"/>
      <c r="H35" s="236"/>
      <c r="I35" s="31" t="s">
        <v>14</v>
      </c>
      <c r="J35" s="31" t="s">
        <v>17</v>
      </c>
      <c r="K35" s="31" t="s">
        <v>16</v>
      </c>
      <c r="L35" s="236"/>
      <c r="M35" s="236"/>
    </row>
    <row r="36" spans="1:20" ht="20" customHeight="1" x14ac:dyDescent="0.2">
      <c r="B36" s="32" t="s">
        <v>43</v>
      </c>
      <c r="C36" s="33" t="s">
        <v>25</v>
      </c>
      <c r="D36" s="34">
        <v>1</v>
      </c>
      <c r="E36" s="35"/>
      <c r="F36" s="35">
        <v>1</v>
      </c>
      <c r="G36" s="35" t="s">
        <v>27</v>
      </c>
      <c r="H36" s="36">
        <v>1</v>
      </c>
      <c r="I36" s="37">
        <v>1</v>
      </c>
      <c r="J36" s="38"/>
      <c r="K36" s="38">
        <v>1</v>
      </c>
      <c r="L36" s="38" t="s">
        <v>27</v>
      </c>
      <c r="M36" s="39">
        <v>1</v>
      </c>
    </row>
    <row r="37" spans="1:20" ht="20" customHeight="1" thickBot="1" x14ac:dyDescent="0.25">
      <c r="B37" s="49" t="s">
        <v>44</v>
      </c>
      <c r="C37" s="40" t="s">
        <v>25</v>
      </c>
      <c r="D37" s="41">
        <v>1</v>
      </c>
      <c r="E37" s="42"/>
      <c r="F37" s="42">
        <v>1</v>
      </c>
      <c r="G37" s="42" t="s">
        <v>45</v>
      </c>
      <c r="H37" s="43">
        <v>1</v>
      </c>
      <c r="I37" s="62">
        <v>1</v>
      </c>
      <c r="J37" s="42"/>
      <c r="K37" s="42">
        <v>1</v>
      </c>
      <c r="L37" s="42" t="s">
        <v>45</v>
      </c>
      <c r="M37" s="43">
        <v>1</v>
      </c>
    </row>
    <row r="38" spans="1:20" ht="20" customHeight="1" thickBot="1" x14ac:dyDescent="0.25">
      <c r="B38" s="11"/>
    </row>
    <row r="39" spans="1:20" ht="20" customHeight="1" thickBot="1" x14ac:dyDescent="0.25">
      <c r="B39" s="244" t="s">
        <v>47</v>
      </c>
      <c r="C39" s="252" t="s">
        <v>8</v>
      </c>
      <c r="D39" s="258" t="s">
        <v>9</v>
      </c>
      <c r="E39" s="252"/>
      <c r="F39" s="252"/>
      <c r="G39" s="252"/>
      <c r="H39" s="257"/>
      <c r="I39" s="252" t="s">
        <v>10</v>
      </c>
      <c r="J39" s="252"/>
      <c r="K39" s="252"/>
      <c r="L39" s="252"/>
      <c r="M39" s="257"/>
    </row>
    <row r="40" spans="1:20" ht="20" customHeight="1" thickBot="1" x14ac:dyDescent="0.25">
      <c r="B40" s="245"/>
      <c r="C40" s="253"/>
      <c r="D40" s="270" t="s">
        <v>11</v>
      </c>
      <c r="E40" s="233"/>
      <c r="F40" s="234"/>
      <c r="G40" s="235" t="s">
        <v>12</v>
      </c>
      <c r="H40" s="235" t="s">
        <v>13</v>
      </c>
      <c r="I40" s="233" t="s">
        <v>11</v>
      </c>
      <c r="J40" s="233"/>
      <c r="K40" s="234"/>
      <c r="L40" s="235" t="s">
        <v>12</v>
      </c>
      <c r="M40" s="235" t="s">
        <v>13</v>
      </c>
      <c r="T40" s="65"/>
    </row>
    <row r="41" spans="1:20" ht="20" customHeight="1" thickBot="1" x14ac:dyDescent="0.25">
      <c r="B41" s="245"/>
      <c r="C41" s="253"/>
      <c r="D41" s="45" t="s">
        <v>14</v>
      </c>
      <c r="E41" s="45" t="s">
        <v>15</v>
      </c>
      <c r="F41" s="45" t="s">
        <v>16</v>
      </c>
      <c r="G41" s="237"/>
      <c r="H41" s="237"/>
      <c r="I41" s="45" t="s">
        <v>14</v>
      </c>
      <c r="J41" s="45" t="s">
        <v>17</v>
      </c>
      <c r="K41" s="45" t="s">
        <v>16</v>
      </c>
      <c r="L41" s="237"/>
      <c r="M41" s="237"/>
    </row>
    <row r="42" spans="1:20" ht="20" customHeight="1" thickBot="1" x14ac:dyDescent="0.25">
      <c r="B42" s="46" t="s">
        <v>43</v>
      </c>
      <c r="C42" s="47" t="s">
        <v>25</v>
      </c>
      <c r="D42" s="31">
        <v>1</v>
      </c>
      <c r="E42" s="48"/>
      <c r="F42" s="35">
        <v>1</v>
      </c>
      <c r="G42" s="35" t="s">
        <v>27</v>
      </c>
      <c r="H42" s="36">
        <v>1</v>
      </c>
      <c r="I42" s="34">
        <v>1</v>
      </c>
      <c r="J42" s="35"/>
      <c r="K42" s="35">
        <v>1</v>
      </c>
      <c r="L42" s="35" t="s">
        <v>27</v>
      </c>
      <c r="M42" s="36">
        <v>1</v>
      </c>
    </row>
    <row r="43" spans="1:20" ht="20" customHeight="1" thickBot="1" x14ac:dyDescent="0.25">
      <c r="B43" s="49" t="s">
        <v>44</v>
      </c>
      <c r="C43" s="50" t="s">
        <v>25</v>
      </c>
      <c r="D43" s="51">
        <v>1</v>
      </c>
      <c r="E43" s="42"/>
      <c r="F43" s="42">
        <v>1</v>
      </c>
      <c r="G43" s="42" t="s">
        <v>45</v>
      </c>
      <c r="H43" s="43">
        <v>1</v>
      </c>
      <c r="I43" s="41">
        <v>1</v>
      </c>
      <c r="J43" s="42"/>
      <c r="K43" s="42">
        <v>1</v>
      </c>
      <c r="L43" s="42" t="s">
        <v>45</v>
      </c>
      <c r="M43" s="43">
        <v>1</v>
      </c>
    </row>
    <row r="44" spans="1:20" ht="20" customHeight="1" x14ac:dyDescent="0.2">
      <c r="B44" s="254" t="s">
        <v>54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</row>
    <row r="45" spans="1:20" ht="20" customHeight="1" thickBot="1" x14ac:dyDescent="0.25">
      <c r="A45" s="232" t="s">
        <v>48</v>
      </c>
      <c r="B45" s="232"/>
      <c r="C45" s="232"/>
      <c r="D45" s="232" t="s">
        <v>49</v>
      </c>
      <c r="E45" s="232"/>
      <c r="F45" s="232"/>
      <c r="G45" s="232"/>
      <c r="H45" s="232"/>
      <c r="I45" s="232" t="s">
        <v>203</v>
      </c>
      <c r="J45" s="232"/>
      <c r="K45" s="232"/>
      <c r="L45" s="232"/>
      <c r="M45" s="232"/>
    </row>
    <row r="46" spans="1:20" ht="20" customHeight="1" thickBot="1" x14ac:dyDescent="0.25">
      <c r="A46" s="238" t="s">
        <v>50</v>
      </c>
      <c r="B46" s="239"/>
      <c r="C46" s="240"/>
      <c r="D46" s="241" t="s">
        <v>51</v>
      </c>
      <c r="E46" s="242"/>
      <c r="F46" s="242"/>
      <c r="G46" s="242"/>
      <c r="H46" s="242"/>
      <c r="I46" s="241" t="s">
        <v>52</v>
      </c>
      <c r="J46" s="242"/>
      <c r="K46" s="242"/>
      <c r="L46" s="242"/>
      <c r="M46" s="243"/>
    </row>
    <row r="47" spans="1:20" ht="20" customHeight="1" x14ac:dyDescent="0.2">
      <c r="A47" s="248" t="s">
        <v>0</v>
      </c>
      <c r="B47" s="248"/>
      <c r="C47" s="248"/>
      <c r="D47" s="248"/>
      <c r="E47" s="248"/>
      <c r="F47" s="248"/>
      <c r="G47" s="248"/>
      <c r="H47" s="248"/>
    </row>
    <row r="48" spans="1:20" ht="20" customHeight="1" x14ac:dyDescent="0.2">
      <c r="A48" s="248" t="s">
        <v>1</v>
      </c>
      <c r="B48" s="248"/>
      <c r="C48" s="248"/>
      <c r="D48" s="248"/>
      <c r="E48" s="248"/>
      <c r="F48" s="248"/>
      <c r="G48" s="248"/>
      <c r="H48" s="248"/>
    </row>
    <row r="49" spans="1:24" ht="20" customHeight="1" x14ac:dyDescent="0.2">
      <c r="A49" s="248" t="s">
        <v>2</v>
      </c>
      <c r="B49" s="248"/>
      <c r="C49" s="248"/>
      <c r="D49" s="248"/>
      <c r="E49" s="248"/>
      <c r="F49" s="248"/>
      <c r="G49" s="248"/>
      <c r="H49" s="248"/>
    </row>
    <row r="50" spans="1:24" ht="20" customHeight="1" x14ac:dyDescent="0.2">
      <c r="A50" s="248" t="s">
        <v>3</v>
      </c>
      <c r="B50" s="248"/>
      <c r="C50" s="248"/>
      <c r="D50" s="248"/>
      <c r="E50" s="248"/>
      <c r="F50" s="248"/>
      <c r="G50" s="248"/>
      <c r="H50" s="248"/>
    </row>
    <row r="51" spans="1:24" ht="20" customHeight="1" x14ac:dyDescent="0.2">
      <c r="A51" s="248" t="s">
        <v>4</v>
      </c>
      <c r="B51" s="248"/>
      <c r="C51" s="248"/>
      <c r="D51" s="248"/>
      <c r="E51" s="248"/>
      <c r="F51" s="248"/>
      <c r="G51" s="248"/>
      <c r="H51" s="248"/>
    </row>
    <row r="52" spans="1:24" ht="20" customHeight="1" x14ac:dyDescent="0.2">
      <c r="A52" s="248" t="s">
        <v>5</v>
      </c>
      <c r="B52" s="248"/>
      <c r="C52" s="248"/>
      <c r="D52" s="248"/>
      <c r="E52" s="248"/>
      <c r="F52" s="248"/>
      <c r="G52" s="248"/>
      <c r="H52" s="248"/>
    </row>
    <row r="53" spans="1:24" ht="20" customHeight="1" thickBot="1" x14ac:dyDescent="0.25">
      <c r="A53" s="256" t="s">
        <v>55</v>
      </c>
      <c r="B53" s="256"/>
      <c r="C53" s="256"/>
      <c r="D53" s="256"/>
      <c r="E53" s="256"/>
      <c r="F53" s="256"/>
      <c r="G53" s="256"/>
      <c r="H53" s="256"/>
    </row>
    <row r="54" spans="1:24" ht="20" customHeight="1" thickBot="1" x14ac:dyDescent="0.25">
      <c r="A54" s="271" t="s">
        <v>6</v>
      </c>
      <c r="B54" s="244" t="s">
        <v>7</v>
      </c>
      <c r="C54" s="244" t="s">
        <v>8</v>
      </c>
      <c r="D54" s="267" t="s">
        <v>9</v>
      </c>
      <c r="E54" s="268"/>
      <c r="F54" s="268"/>
      <c r="G54" s="268"/>
      <c r="H54" s="269"/>
      <c r="I54" s="267" t="s">
        <v>10</v>
      </c>
      <c r="J54" s="268"/>
      <c r="K54" s="268"/>
      <c r="L54" s="268"/>
      <c r="M54" s="269"/>
    </row>
    <row r="55" spans="1:24" ht="20" customHeight="1" thickBot="1" x14ac:dyDescent="0.25">
      <c r="A55" s="272"/>
      <c r="B55" s="245"/>
      <c r="C55" s="245"/>
      <c r="D55" s="251" t="s">
        <v>11</v>
      </c>
      <c r="E55" s="250"/>
      <c r="F55" s="250"/>
      <c r="G55" s="275" t="s">
        <v>12</v>
      </c>
      <c r="H55" s="249" t="s">
        <v>13</v>
      </c>
      <c r="I55" s="251" t="s">
        <v>11</v>
      </c>
      <c r="J55" s="250"/>
      <c r="K55" s="250"/>
      <c r="L55" s="275" t="s">
        <v>12</v>
      </c>
      <c r="M55" s="246" t="s">
        <v>13</v>
      </c>
    </row>
    <row r="56" spans="1:24" ht="20" customHeight="1" thickBot="1" x14ac:dyDescent="0.25">
      <c r="A56" s="273"/>
      <c r="B56" s="259"/>
      <c r="C56" s="259"/>
      <c r="D56" s="12" t="s">
        <v>14</v>
      </c>
      <c r="E56" s="12" t="s">
        <v>15</v>
      </c>
      <c r="F56" s="13" t="s">
        <v>16</v>
      </c>
      <c r="G56" s="261"/>
      <c r="H56" s="250"/>
      <c r="I56" s="12" t="s">
        <v>14</v>
      </c>
      <c r="J56" s="14" t="s">
        <v>17</v>
      </c>
      <c r="K56" s="13" t="s">
        <v>16</v>
      </c>
      <c r="L56" s="261"/>
      <c r="M56" s="247"/>
    </row>
    <row r="57" spans="1:24" ht="24.75" customHeight="1" thickBot="1" x14ac:dyDescent="0.25">
      <c r="A57" s="15">
        <v>1</v>
      </c>
      <c r="B57" s="102" t="s">
        <v>56</v>
      </c>
      <c r="C57" s="94" t="s">
        <v>22</v>
      </c>
      <c r="D57" s="63">
        <v>2</v>
      </c>
      <c r="E57" s="63"/>
      <c r="F57" s="63">
        <v>2</v>
      </c>
      <c r="G57" s="63" t="s">
        <v>20</v>
      </c>
      <c r="H57" s="63">
        <v>6</v>
      </c>
      <c r="I57" s="63"/>
      <c r="J57" s="63"/>
      <c r="K57" s="63"/>
      <c r="L57" s="63"/>
      <c r="M57" s="63"/>
    </row>
    <row r="58" spans="1:24" ht="25.5" customHeight="1" thickBot="1" x14ac:dyDescent="0.25">
      <c r="A58" s="15">
        <v>2</v>
      </c>
      <c r="B58" s="103" t="s">
        <v>31</v>
      </c>
      <c r="C58" s="94" t="s">
        <v>19</v>
      </c>
      <c r="D58" s="63">
        <v>2</v>
      </c>
      <c r="E58" s="63"/>
      <c r="F58" s="63">
        <v>2</v>
      </c>
      <c r="G58" s="63" t="s">
        <v>20</v>
      </c>
      <c r="H58" s="63">
        <v>6</v>
      </c>
      <c r="I58" s="63"/>
      <c r="J58" s="63"/>
      <c r="K58" s="63"/>
      <c r="L58" s="63"/>
      <c r="M58" s="63"/>
    </row>
    <row r="59" spans="1:24" ht="20" customHeight="1" thickBot="1" x14ac:dyDescent="0.25">
      <c r="A59" s="15">
        <v>3</v>
      </c>
      <c r="B59" s="104" t="s">
        <v>57</v>
      </c>
      <c r="C59" s="94" t="s">
        <v>34</v>
      </c>
      <c r="D59" s="63">
        <v>2</v>
      </c>
      <c r="E59" s="63"/>
      <c r="F59" s="63">
        <v>2</v>
      </c>
      <c r="G59" s="63" t="s">
        <v>20</v>
      </c>
      <c r="H59" s="63">
        <v>5</v>
      </c>
      <c r="I59" s="63"/>
      <c r="J59" s="63"/>
      <c r="K59" s="63"/>
      <c r="L59" s="63"/>
      <c r="M59" s="63"/>
      <c r="O59" s="66"/>
    </row>
    <row r="60" spans="1:24" ht="20" customHeight="1" thickBot="1" x14ac:dyDescent="0.25">
      <c r="A60" s="15">
        <v>4</v>
      </c>
      <c r="B60" s="93" t="s">
        <v>58</v>
      </c>
      <c r="C60" s="94" t="s">
        <v>34</v>
      </c>
      <c r="D60" s="63">
        <v>2</v>
      </c>
      <c r="E60" s="63"/>
      <c r="F60" s="63">
        <v>2</v>
      </c>
      <c r="G60" s="63" t="s">
        <v>20</v>
      </c>
      <c r="H60" s="63">
        <v>5</v>
      </c>
      <c r="I60" s="63"/>
      <c r="J60" s="63"/>
      <c r="K60" s="63"/>
      <c r="L60" s="63"/>
      <c r="M60" s="63"/>
    </row>
    <row r="61" spans="1:24" ht="20" customHeight="1" thickBot="1" x14ac:dyDescent="0.25">
      <c r="A61" s="15">
        <v>5</v>
      </c>
      <c r="B61" s="93" t="s">
        <v>59</v>
      </c>
      <c r="C61" s="94" t="s">
        <v>34</v>
      </c>
      <c r="D61" s="63">
        <v>2</v>
      </c>
      <c r="E61" s="63"/>
      <c r="F61" s="63">
        <v>1</v>
      </c>
      <c r="G61" s="63" t="s">
        <v>20</v>
      </c>
      <c r="H61" s="63">
        <v>4</v>
      </c>
      <c r="I61" s="63"/>
      <c r="J61" s="63"/>
      <c r="K61" s="63"/>
      <c r="L61" s="63"/>
      <c r="M61" s="63"/>
    </row>
    <row r="62" spans="1:24" ht="20" customHeight="1" thickBot="1" x14ac:dyDescent="0.25">
      <c r="A62" s="15">
        <v>6</v>
      </c>
      <c r="B62" s="93" t="s">
        <v>60</v>
      </c>
      <c r="C62" s="105" t="s">
        <v>25</v>
      </c>
      <c r="D62" s="63">
        <v>2</v>
      </c>
      <c r="E62" s="63"/>
      <c r="F62" s="63">
        <v>1</v>
      </c>
      <c r="G62" s="63" t="s">
        <v>20</v>
      </c>
      <c r="H62" s="63">
        <v>4</v>
      </c>
      <c r="I62" s="63"/>
      <c r="J62" s="63"/>
      <c r="K62" s="63"/>
      <c r="L62" s="63"/>
      <c r="M62" s="63"/>
    </row>
    <row r="63" spans="1:24" ht="20" customHeight="1" thickBot="1" x14ac:dyDescent="0.25">
      <c r="A63" s="15">
        <v>7</v>
      </c>
      <c r="B63" s="93" t="s">
        <v>61</v>
      </c>
      <c r="C63" s="94" t="s">
        <v>34</v>
      </c>
      <c r="D63" s="63"/>
      <c r="E63" s="63"/>
      <c r="F63" s="63"/>
      <c r="G63" s="63"/>
      <c r="H63" s="63"/>
      <c r="I63" s="63">
        <v>2</v>
      </c>
      <c r="J63" s="63"/>
      <c r="K63" s="63">
        <v>2</v>
      </c>
      <c r="L63" s="63" t="s">
        <v>27</v>
      </c>
      <c r="M63" s="63">
        <v>6</v>
      </c>
    </row>
    <row r="64" spans="1:24" ht="20" customHeight="1" thickBot="1" x14ac:dyDescent="0.25">
      <c r="A64" s="15">
        <v>8</v>
      </c>
      <c r="B64" s="93" t="s">
        <v>62</v>
      </c>
      <c r="C64" s="94" t="s">
        <v>34</v>
      </c>
      <c r="D64" s="63"/>
      <c r="E64" s="63"/>
      <c r="F64" s="63"/>
      <c r="G64" s="63"/>
      <c r="H64" s="63"/>
      <c r="I64" s="63">
        <v>2</v>
      </c>
      <c r="J64" s="63"/>
      <c r="K64" s="63">
        <v>2</v>
      </c>
      <c r="L64" s="63" t="s">
        <v>27</v>
      </c>
      <c r="M64" s="63">
        <v>6</v>
      </c>
      <c r="T64" s="64">
        <v>46</v>
      </c>
      <c r="U64" s="64">
        <v>14</v>
      </c>
      <c r="V64" s="64">
        <f>T64*U64</f>
        <v>644</v>
      </c>
      <c r="W64" s="64">
        <v>90</v>
      </c>
      <c r="X64" s="64">
        <f>V64+W64</f>
        <v>734</v>
      </c>
    </row>
    <row r="65" spans="1:32" ht="20" customHeight="1" thickBot="1" x14ac:dyDescent="0.25">
      <c r="A65" s="15">
        <v>9</v>
      </c>
      <c r="B65" s="93" t="s">
        <v>63</v>
      </c>
      <c r="C65" s="94" t="s">
        <v>34</v>
      </c>
      <c r="D65" s="63"/>
      <c r="E65" s="63"/>
      <c r="F65" s="63"/>
      <c r="G65" s="63"/>
      <c r="H65" s="63"/>
      <c r="I65" s="63">
        <v>2</v>
      </c>
      <c r="J65" s="63"/>
      <c r="K65" s="63">
        <v>2</v>
      </c>
      <c r="L65" s="63" t="s">
        <v>20</v>
      </c>
      <c r="M65" s="63">
        <v>6</v>
      </c>
      <c r="X65" s="64">
        <v>280</v>
      </c>
    </row>
    <row r="66" spans="1:32" ht="20" customHeight="1" thickBot="1" x14ac:dyDescent="0.25">
      <c r="A66" s="15">
        <v>10</v>
      </c>
      <c r="B66" s="93" t="s">
        <v>64</v>
      </c>
      <c r="C66" s="94" t="s">
        <v>34</v>
      </c>
      <c r="D66" s="63"/>
      <c r="E66" s="63"/>
      <c r="F66" s="63"/>
      <c r="G66" s="63"/>
      <c r="H66" s="63"/>
      <c r="I66" s="63">
        <v>2</v>
      </c>
      <c r="J66" s="63"/>
      <c r="K66" s="63">
        <v>2</v>
      </c>
      <c r="L66" s="63" t="s">
        <v>20</v>
      </c>
      <c r="M66" s="63">
        <v>6</v>
      </c>
      <c r="X66" s="64">
        <f>X64+X65</f>
        <v>1014</v>
      </c>
      <c r="AD66" s="64">
        <v>45.4</v>
      </c>
      <c r="AE66" s="64">
        <v>14</v>
      </c>
      <c r="AF66" s="64">
        <f>AD66*AE66</f>
        <v>635.6</v>
      </c>
    </row>
    <row r="67" spans="1:32" ht="20" customHeight="1" thickBot="1" x14ac:dyDescent="0.25">
      <c r="A67" s="15">
        <v>12</v>
      </c>
      <c r="B67" s="93" t="s">
        <v>66</v>
      </c>
      <c r="C67" s="94" t="s">
        <v>34</v>
      </c>
      <c r="D67" s="63"/>
      <c r="E67" s="63"/>
      <c r="F67" s="63"/>
      <c r="G67" s="63"/>
      <c r="H67" s="63"/>
      <c r="I67" s="63">
        <v>1</v>
      </c>
      <c r="J67" s="63"/>
      <c r="K67" s="63">
        <v>1</v>
      </c>
      <c r="L67" s="63" t="s">
        <v>20</v>
      </c>
      <c r="M67" s="63">
        <v>3</v>
      </c>
      <c r="U67" s="64">
        <v>280</v>
      </c>
    </row>
    <row r="68" spans="1:32" ht="20" customHeight="1" thickBot="1" x14ac:dyDescent="0.25">
      <c r="A68" s="15">
        <v>13</v>
      </c>
      <c r="B68" s="93" t="s">
        <v>37</v>
      </c>
      <c r="C68" s="94" t="s">
        <v>22</v>
      </c>
      <c r="D68" s="63"/>
      <c r="E68" s="63"/>
      <c r="F68" s="63"/>
      <c r="G68" s="63"/>
      <c r="H68" s="63"/>
      <c r="I68" s="63"/>
      <c r="J68" s="63">
        <v>90</v>
      </c>
      <c r="K68" s="63"/>
      <c r="L68" s="63" t="s">
        <v>27</v>
      </c>
      <c r="M68" s="63">
        <v>3</v>
      </c>
      <c r="U68" s="64">
        <f>U18+U67</f>
        <v>636</v>
      </c>
    </row>
    <row r="69" spans="1:32" ht="20" customHeight="1" thickBot="1" x14ac:dyDescent="0.25">
      <c r="A69" s="15"/>
      <c r="B69" s="106" t="s">
        <v>192</v>
      </c>
      <c r="C69" s="92"/>
      <c r="D69" s="63">
        <f>SUM(D57:D68)</f>
        <v>12</v>
      </c>
      <c r="E69" s="63"/>
      <c r="F69" s="63">
        <f>SUM(F57:F68)</f>
        <v>10</v>
      </c>
      <c r="G69" s="63"/>
      <c r="H69" s="63">
        <f>SUM(H57:H68)</f>
        <v>30</v>
      </c>
      <c r="I69" s="63">
        <f>SUM(I63:I68)</f>
        <v>9</v>
      </c>
      <c r="J69" s="63">
        <v>6.4</v>
      </c>
      <c r="K69" s="63">
        <f>SUM(K63:K68)</f>
        <v>9</v>
      </c>
      <c r="L69" s="63"/>
      <c r="M69" s="63">
        <f>SUM(M63:M68)</f>
        <v>30</v>
      </c>
      <c r="Q69" s="64">
        <v>90</v>
      </c>
    </row>
    <row r="70" spans="1:32" ht="30.75" customHeight="1" thickBot="1" x14ac:dyDescent="0.25">
      <c r="A70" s="26"/>
      <c r="B70" s="100" t="s">
        <v>39</v>
      </c>
      <c r="C70" s="226">
        <f>D69+F69</f>
        <v>22</v>
      </c>
      <c r="D70" s="227"/>
      <c r="E70" s="227"/>
      <c r="F70" s="227"/>
      <c r="G70" s="228"/>
      <c r="H70" s="101" t="s">
        <v>38</v>
      </c>
      <c r="I70" s="229">
        <f>I69+J69+K69</f>
        <v>24.4</v>
      </c>
      <c r="J70" s="230"/>
      <c r="K70" s="230"/>
      <c r="L70" s="231"/>
      <c r="M70" s="101" t="s">
        <v>38</v>
      </c>
      <c r="Q70" s="64">
        <v>14</v>
      </c>
    </row>
    <row r="71" spans="1:32" ht="20" customHeight="1" thickBot="1" x14ac:dyDescent="0.25">
      <c r="A71" s="20"/>
      <c r="B71" s="21" t="s">
        <v>234</v>
      </c>
      <c r="C71" s="262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Q71" s="64">
        <f>Q69/Q70</f>
        <v>6.4285714285714288</v>
      </c>
    </row>
    <row r="72" spans="1:32" ht="20" customHeight="1" thickBot="1" x14ac:dyDescent="0.25">
      <c r="A72" s="22"/>
      <c r="B72" s="23" t="s">
        <v>206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T72" s="64">
        <v>20</v>
      </c>
      <c r="U72" s="64">
        <v>14</v>
      </c>
      <c r="V72" s="64">
        <f>T72*U72</f>
        <v>280</v>
      </c>
    </row>
    <row r="73" spans="1:32" ht="33" customHeight="1" thickBot="1" x14ac:dyDescent="0.25">
      <c r="A73" s="26"/>
      <c r="B73" s="27" t="s">
        <v>194</v>
      </c>
      <c r="C73" s="10"/>
      <c r="D73" s="6">
        <f>D69*14</f>
        <v>168</v>
      </c>
      <c r="E73" s="6"/>
      <c r="F73" s="6">
        <f>F69*14</f>
        <v>140</v>
      </c>
      <c r="G73" s="6"/>
      <c r="H73" s="6"/>
      <c r="I73" s="6">
        <f>I69*14</f>
        <v>126</v>
      </c>
      <c r="J73" s="6">
        <v>90</v>
      </c>
      <c r="K73" s="6">
        <f>K69*14</f>
        <v>126</v>
      </c>
      <c r="L73" s="10"/>
      <c r="M73" s="28"/>
      <c r="T73" s="64">
        <v>26.4</v>
      </c>
      <c r="U73" s="64">
        <v>14</v>
      </c>
      <c r="V73" s="64">
        <f>T73*U73</f>
        <v>369.59999999999997</v>
      </c>
    </row>
    <row r="74" spans="1:32" ht="20" customHeight="1" x14ac:dyDescent="0.2">
      <c r="A74" s="11"/>
      <c r="V74" s="64">
        <f>V72+V73</f>
        <v>649.59999999999991</v>
      </c>
    </row>
    <row r="75" spans="1:32" ht="20" customHeight="1" x14ac:dyDescent="0.2">
      <c r="B75" s="274" t="s">
        <v>54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</row>
    <row r="76" spans="1:32" ht="20" customHeight="1" thickBot="1" x14ac:dyDescent="0.25">
      <c r="A76" s="232" t="s">
        <v>48</v>
      </c>
      <c r="B76" s="232"/>
      <c r="C76" s="232"/>
      <c r="D76" s="232" t="s">
        <v>49</v>
      </c>
      <c r="E76" s="232"/>
      <c r="F76" s="232"/>
      <c r="G76" s="232"/>
      <c r="H76" s="232"/>
      <c r="I76" s="232" t="s">
        <v>203</v>
      </c>
      <c r="J76" s="232"/>
      <c r="K76" s="232"/>
      <c r="L76" s="232"/>
      <c r="M76" s="232"/>
    </row>
    <row r="77" spans="1:32" ht="20" customHeight="1" thickBot="1" x14ac:dyDescent="0.25">
      <c r="A77" s="238" t="s">
        <v>50</v>
      </c>
      <c r="B77" s="239"/>
      <c r="C77" s="240"/>
      <c r="D77" s="241" t="s">
        <v>51</v>
      </c>
      <c r="E77" s="242"/>
      <c r="F77" s="242"/>
      <c r="G77" s="242"/>
      <c r="H77" s="242"/>
      <c r="I77" s="241" t="s">
        <v>52</v>
      </c>
      <c r="J77" s="242"/>
      <c r="K77" s="242"/>
      <c r="L77" s="242"/>
      <c r="M77" s="243"/>
    </row>
    <row r="78" spans="1:32" ht="20" customHeight="1" x14ac:dyDescent="0.2">
      <c r="A78" s="248" t="s">
        <v>0</v>
      </c>
      <c r="B78" s="248"/>
      <c r="C78" s="248"/>
      <c r="D78" s="248"/>
      <c r="E78" s="248"/>
      <c r="F78" s="248"/>
      <c r="G78" s="248"/>
      <c r="H78" s="248"/>
    </row>
    <row r="79" spans="1:32" ht="20" customHeight="1" x14ac:dyDescent="0.2">
      <c r="A79" s="248" t="s">
        <v>1</v>
      </c>
      <c r="B79" s="248"/>
      <c r="C79" s="248"/>
      <c r="D79" s="248"/>
      <c r="E79" s="248"/>
      <c r="F79" s="248"/>
      <c r="G79" s="248"/>
      <c r="H79" s="248"/>
    </row>
    <row r="80" spans="1:32" ht="20" customHeight="1" x14ac:dyDescent="0.2">
      <c r="A80" s="248" t="s">
        <v>2</v>
      </c>
      <c r="B80" s="248"/>
      <c r="C80" s="248"/>
      <c r="D80" s="248"/>
      <c r="E80" s="248"/>
      <c r="F80" s="248"/>
      <c r="G80" s="248"/>
      <c r="H80" s="248"/>
    </row>
    <row r="81" spans="1:24" ht="20" customHeight="1" x14ac:dyDescent="0.2">
      <c r="A81" s="248" t="s">
        <v>3</v>
      </c>
      <c r="B81" s="248"/>
      <c r="C81" s="248"/>
      <c r="D81" s="248"/>
      <c r="E81" s="248"/>
      <c r="F81" s="248"/>
      <c r="G81" s="248"/>
      <c r="H81" s="248"/>
    </row>
    <row r="82" spans="1:24" ht="20" customHeight="1" x14ac:dyDescent="0.2">
      <c r="A82" s="248" t="s">
        <v>4</v>
      </c>
      <c r="B82" s="248"/>
      <c r="C82" s="248"/>
      <c r="D82" s="248"/>
      <c r="E82" s="248"/>
      <c r="F82" s="248"/>
      <c r="G82" s="248"/>
      <c r="H82" s="248"/>
    </row>
    <row r="83" spans="1:24" ht="20" customHeight="1" x14ac:dyDescent="0.2">
      <c r="A83" s="248" t="s">
        <v>5</v>
      </c>
      <c r="B83" s="248"/>
      <c r="C83" s="248"/>
      <c r="D83" s="248"/>
      <c r="E83" s="248"/>
      <c r="F83" s="248"/>
      <c r="G83" s="248"/>
      <c r="H83" s="248"/>
    </row>
    <row r="84" spans="1:24" ht="20" customHeight="1" thickBot="1" x14ac:dyDescent="0.25">
      <c r="A84" s="256" t="s">
        <v>67</v>
      </c>
      <c r="B84" s="256"/>
      <c r="C84" s="256"/>
      <c r="D84" s="256"/>
      <c r="E84" s="256"/>
      <c r="F84" s="256"/>
      <c r="G84" s="256"/>
      <c r="H84" s="256"/>
      <c r="S84" s="64">
        <v>692</v>
      </c>
      <c r="T84" s="64">
        <v>636</v>
      </c>
      <c r="U84" s="64">
        <v>512</v>
      </c>
      <c r="V84" s="64">
        <f>S84+T84+U84</f>
        <v>1840</v>
      </c>
    </row>
    <row r="85" spans="1:24" ht="20" customHeight="1" thickBot="1" x14ac:dyDescent="0.25">
      <c r="A85" s="271" t="s">
        <v>6</v>
      </c>
      <c r="B85" s="244" t="s">
        <v>7</v>
      </c>
      <c r="C85" s="244" t="s">
        <v>8</v>
      </c>
      <c r="D85" s="264" t="s">
        <v>9</v>
      </c>
      <c r="E85" s="265"/>
      <c r="F85" s="265"/>
      <c r="G85" s="265"/>
      <c r="H85" s="266"/>
      <c r="I85" s="264" t="s">
        <v>10</v>
      </c>
      <c r="J85" s="265"/>
      <c r="K85" s="265"/>
      <c r="L85" s="265"/>
      <c r="M85" s="266"/>
    </row>
    <row r="86" spans="1:24" ht="15" customHeight="1" thickBot="1" x14ac:dyDescent="0.25">
      <c r="A86" s="272"/>
      <c r="B86" s="245"/>
      <c r="C86" s="245"/>
      <c r="D86" s="267" t="s">
        <v>11</v>
      </c>
      <c r="E86" s="268"/>
      <c r="F86" s="268"/>
      <c r="G86" s="260" t="s">
        <v>12</v>
      </c>
      <c r="H86" s="260" t="s">
        <v>13</v>
      </c>
      <c r="I86" s="268" t="s">
        <v>11</v>
      </c>
      <c r="J86" s="268"/>
      <c r="K86" s="268"/>
      <c r="L86" s="260" t="s">
        <v>12</v>
      </c>
      <c r="M86" s="260" t="s">
        <v>13</v>
      </c>
    </row>
    <row r="87" spans="1:24" ht="14.25" customHeight="1" thickBot="1" x14ac:dyDescent="0.25">
      <c r="A87" s="273"/>
      <c r="B87" s="259"/>
      <c r="C87" s="259"/>
      <c r="D87" s="12" t="s">
        <v>14</v>
      </c>
      <c r="E87" s="12" t="s">
        <v>15</v>
      </c>
      <c r="F87" s="13" t="s">
        <v>16</v>
      </c>
      <c r="G87" s="261"/>
      <c r="H87" s="261"/>
      <c r="I87" s="14" t="s">
        <v>14</v>
      </c>
      <c r="J87" s="14" t="s">
        <v>17</v>
      </c>
      <c r="K87" s="13" t="s">
        <v>16</v>
      </c>
      <c r="L87" s="261"/>
      <c r="M87" s="261"/>
    </row>
    <row r="88" spans="1:24" ht="20" customHeight="1" thickBot="1" x14ac:dyDescent="0.25">
      <c r="A88" s="15">
        <v>1</v>
      </c>
      <c r="B88" s="102" t="s">
        <v>229</v>
      </c>
      <c r="C88" s="92" t="s">
        <v>34</v>
      </c>
      <c r="D88" s="63">
        <v>2</v>
      </c>
      <c r="E88" s="63"/>
      <c r="F88" s="63">
        <v>2</v>
      </c>
      <c r="G88" s="63" t="s">
        <v>20</v>
      </c>
      <c r="H88" s="63">
        <v>5</v>
      </c>
      <c r="I88" s="63"/>
      <c r="J88" s="63"/>
      <c r="K88" s="63"/>
      <c r="L88" s="63"/>
      <c r="M88" s="63"/>
    </row>
    <row r="89" spans="1:24" ht="20" customHeight="1" thickBot="1" x14ac:dyDescent="0.25">
      <c r="A89" s="15">
        <v>2</v>
      </c>
      <c r="B89" s="104" t="s">
        <v>230</v>
      </c>
      <c r="C89" s="92" t="s">
        <v>34</v>
      </c>
      <c r="D89" s="63">
        <v>2</v>
      </c>
      <c r="E89" s="63"/>
      <c r="F89" s="63">
        <v>2</v>
      </c>
      <c r="G89" s="63" t="s">
        <v>27</v>
      </c>
      <c r="H89" s="63">
        <v>5</v>
      </c>
      <c r="I89" s="63"/>
      <c r="J89" s="63"/>
      <c r="K89" s="63"/>
      <c r="L89" s="63"/>
      <c r="M89" s="63"/>
    </row>
    <row r="90" spans="1:24" ht="20" customHeight="1" thickBot="1" x14ac:dyDescent="0.25">
      <c r="A90" s="15">
        <v>3</v>
      </c>
      <c r="B90" s="104" t="s">
        <v>231</v>
      </c>
      <c r="C90" s="92" t="s">
        <v>34</v>
      </c>
      <c r="D90" s="63">
        <v>2</v>
      </c>
      <c r="E90" s="63"/>
      <c r="F90" s="63">
        <v>2</v>
      </c>
      <c r="G90" s="63" t="s">
        <v>27</v>
      </c>
      <c r="H90" s="63">
        <v>5</v>
      </c>
      <c r="I90" s="63"/>
      <c r="J90" s="63"/>
      <c r="K90" s="63"/>
      <c r="L90" s="95"/>
      <c r="M90" s="95"/>
      <c r="O90" s="66">
        <v>5</v>
      </c>
    </row>
    <row r="91" spans="1:24" ht="23.25" customHeight="1" thickBot="1" x14ac:dyDescent="0.25">
      <c r="A91" s="15">
        <v>4</v>
      </c>
      <c r="B91" s="103" t="s">
        <v>68</v>
      </c>
      <c r="C91" s="92" t="s">
        <v>34</v>
      </c>
      <c r="D91" s="63">
        <v>2</v>
      </c>
      <c r="E91" s="63"/>
      <c r="F91" s="63">
        <v>2</v>
      </c>
      <c r="G91" s="63" t="s">
        <v>20</v>
      </c>
      <c r="H91" s="63">
        <v>5</v>
      </c>
      <c r="I91" s="63"/>
      <c r="J91" s="63"/>
      <c r="K91" s="63"/>
      <c r="L91" s="101"/>
      <c r="M91" s="101"/>
    </row>
    <row r="92" spans="1:24" ht="24.75" customHeight="1" thickBot="1" x14ac:dyDescent="0.25">
      <c r="A92" s="15">
        <v>5</v>
      </c>
      <c r="B92" s="103" t="s">
        <v>69</v>
      </c>
      <c r="C92" s="92" t="s">
        <v>34</v>
      </c>
      <c r="D92" s="63">
        <v>2</v>
      </c>
      <c r="E92" s="63"/>
      <c r="F92" s="63">
        <v>2</v>
      </c>
      <c r="G92" s="63" t="s">
        <v>20</v>
      </c>
      <c r="H92" s="63">
        <v>5</v>
      </c>
      <c r="I92" s="63"/>
      <c r="J92" s="63"/>
      <c r="K92" s="63"/>
      <c r="L92" s="63"/>
      <c r="M92" s="63"/>
    </row>
    <row r="93" spans="1:24" ht="27.75" customHeight="1" thickBot="1" x14ac:dyDescent="0.25">
      <c r="A93" s="15">
        <v>6</v>
      </c>
      <c r="B93" s="107" t="s">
        <v>213</v>
      </c>
      <c r="C93" s="92" t="s">
        <v>34</v>
      </c>
      <c r="D93" s="63">
        <v>2</v>
      </c>
      <c r="E93" s="63"/>
      <c r="F93" s="63">
        <v>2</v>
      </c>
      <c r="G93" s="63" t="s">
        <v>20</v>
      </c>
      <c r="H93" s="63">
        <v>5</v>
      </c>
      <c r="I93" s="63"/>
      <c r="J93" s="63"/>
      <c r="K93" s="63"/>
      <c r="L93" s="63"/>
      <c r="M93" s="63"/>
    </row>
    <row r="94" spans="1:24" ht="20" customHeight="1" thickBot="1" x14ac:dyDescent="0.25">
      <c r="A94" s="15">
        <v>7</v>
      </c>
      <c r="B94" s="93" t="s">
        <v>70</v>
      </c>
      <c r="C94" s="92" t="s">
        <v>34</v>
      </c>
      <c r="D94" s="63"/>
      <c r="E94" s="63"/>
      <c r="F94" s="63"/>
      <c r="G94" s="63"/>
      <c r="H94" s="63"/>
      <c r="I94" s="63">
        <v>2</v>
      </c>
      <c r="J94" s="63"/>
      <c r="K94" s="63">
        <v>2</v>
      </c>
      <c r="L94" s="63" t="s">
        <v>27</v>
      </c>
      <c r="M94" s="63">
        <v>6</v>
      </c>
    </row>
    <row r="95" spans="1:24" ht="39" customHeight="1" thickBot="1" x14ac:dyDescent="0.25">
      <c r="A95" s="15">
        <v>8</v>
      </c>
      <c r="B95" s="93" t="s">
        <v>71</v>
      </c>
      <c r="C95" s="92" t="s">
        <v>34</v>
      </c>
      <c r="D95" s="63"/>
      <c r="E95" s="63"/>
      <c r="F95" s="63"/>
      <c r="G95" s="63"/>
      <c r="H95" s="63"/>
      <c r="I95" s="63">
        <v>2</v>
      </c>
      <c r="J95" s="63"/>
      <c r="K95" s="63">
        <v>2</v>
      </c>
      <c r="L95" s="63" t="s">
        <v>27</v>
      </c>
      <c r="M95" s="63">
        <v>6</v>
      </c>
    </row>
    <row r="96" spans="1:24" ht="20" customHeight="1" thickBot="1" x14ac:dyDescent="0.25">
      <c r="A96" s="15">
        <v>9</v>
      </c>
      <c r="B96" s="104" t="s">
        <v>232</v>
      </c>
      <c r="C96" s="92" t="s">
        <v>34</v>
      </c>
      <c r="D96" s="63"/>
      <c r="E96" s="63"/>
      <c r="F96" s="63"/>
      <c r="G96" s="63"/>
      <c r="H96" s="63"/>
      <c r="I96" s="63">
        <v>2</v>
      </c>
      <c r="J96" s="63"/>
      <c r="K96" s="63">
        <v>2</v>
      </c>
      <c r="L96" s="63" t="s">
        <v>20</v>
      </c>
      <c r="M96" s="63">
        <v>6</v>
      </c>
      <c r="T96" s="64">
        <v>18</v>
      </c>
      <c r="U96" s="64">
        <v>14</v>
      </c>
      <c r="V96" s="64">
        <f>T96*U96</f>
        <v>252</v>
      </c>
      <c r="W96" s="64">
        <v>260</v>
      </c>
      <c r="X96" s="64">
        <f>V96+W96</f>
        <v>512</v>
      </c>
    </row>
    <row r="97" spans="1:28" ht="20" customHeight="1" thickBot="1" x14ac:dyDescent="0.25">
      <c r="A97" s="15">
        <v>10</v>
      </c>
      <c r="B97" s="104" t="s">
        <v>233</v>
      </c>
      <c r="C97" s="92" t="s">
        <v>34</v>
      </c>
      <c r="D97" s="63"/>
      <c r="E97" s="63"/>
      <c r="F97" s="63"/>
      <c r="G97" s="63"/>
      <c r="H97" s="63"/>
      <c r="I97" s="63">
        <v>2</v>
      </c>
      <c r="J97" s="63"/>
      <c r="K97" s="63">
        <v>2</v>
      </c>
      <c r="L97" s="63" t="s">
        <v>20</v>
      </c>
      <c r="M97" s="63">
        <v>6</v>
      </c>
    </row>
    <row r="98" spans="1:28" ht="25.5" customHeight="1" thickBot="1" x14ac:dyDescent="0.25">
      <c r="A98" s="15">
        <v>11</v>
      </c>
      <c r="B98" s="103" t="s">
        <v>72</v>
      </c>
      <c r="C98" s="92" t="s">
        <v>34</v>
      </c>
      <c r="D98" s="63"/>
      <c r="E98" s="63"/>
      <c r="F98" s="63"/>
      <c r="G98" s="63"/>
      <c r="H98" s="63"/>
      <c r="I98" s="63">
        <v>0</v>
      </c>
      <c r="J98" s="63"/>
      <c r="K98" s="63">
        <v>6</v>
      </c>
      <c r="L98" s="63" t="s">
        <v>27</v>
      </c>
      <c r="M98" s="63">
        <v>6</v>
      </c>
      <c r="S98" s="64">
        <v>286</v>
      </c>
    </row>
    <row r="99" spans="1:28" ht="20" customHeight="1" thickBot="1" x14ac:dyDescent="0.25">
      <c r="A99" s="15"/>
      <c r="B99" s="106" t="s">
        <v>192</v>
      </c>
      <c r="C99" s="92"/>
      <c r="D99" s="63">
        <f>SUM(D88:D98)</f>
        <v>12</v>
      </c>
      <c r="E99" s="63"/>
      <c r="F99" s="63">
        <f>SUM(F88:F98)</f>
        <v>12</v>
      </c>
      <c r="G99" s="63"/>
      <c r="H99" s="63">
        <f>SUM(H88:H98)</f>
        <v>30</v>
      </c>
      <c r="I99" s="63">
        <f>SUM(I94:I98)</f>
        <v>8</v>
      </c>
      <c r="J99" s="63"/>
      <c r="K99" s="63">
        <f>SUM(K94:K98)</f>
        <v>14</v>
      </c>
      <c r="L99" s="63"/>
      <c r="M99" s="63">
        <f>SUM(M94:M98)</f>
        <v>30</v>
      </c>
      <c r="S99" s="64">
        <v>226</v>
      </c>
    </row>
    <row r="100" spans="1:28" ht="36" customHeight="1" thickBot="1" x14ac:dyDescent="0.25">
      <c r="A100" s="26"/>
      <c r="B100" s="100" t="s">
        <v>39</v>
      </c>
      <c r="C100" s="226">
        <f>D99+F99</f>
        <v>24</v>
      </c>
      <c r="D100" s="227"/>
      <c r="E100" s="227"/>
      <c r="F100" s="227"/>
      <c r="G100" s="228"/>
      <c r="H100" s="101" t="s">
        <v>38</v>
      </c>
      <c r="I100" s="229">
        <f>I99+K99</f>
        <v>22</v>
      </c>
      <c r="J100" s="230"/>
      <c r="K100" s="230"/>
      <c r="L100" s="231"/>
      <c r="M100" s="101" t="s">
        <v>38</v>
      </c>
      <c r="S100" s="64">
        <f>S98+S99</f>
        <v>512</v>
      </c>
    </row>
    <row r="101" spans="1:28" ht="20" customHeight="1" thickBot="1" x14ac:dyDescent="0.25">
      <c r="A101" s="20"/>
      <c r="B101" s="21" t="s">
        <v>210</v>
      </c>
      <c r="C101" s="262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</row>
    <row r="102" spans="1:28" ht="20" customHeight="1" thickBot="1" x14ac:dyDescent="0.25">
      <c r="A102" s="22"/>
      <c r="B102" s="23" t="s">
        <v>211</v>
      </c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28" ht="27.75" customHeight="1" thickBot="1" x14ac:dyDescent="0.25">
      <c r="A103" s="26"/>
      <c r="B103" s="27" t="s">
        <v>212</v>
      </c>
      <c r="C103" s="10"/>
      <c r="D103" s="6">
        <f>12*14</f>
        <v>168</v>
      </c>
      <c r="E103" s="6"/>
      <c r="F103" s="6">
        <f>F99*14</f>
        <v>168</v>
      </c>
      <c r="G103" s="6"/>
      <c r="H103" s="6"/>
      <c r="I103" s="6">
        <f>I99*10</f>
        <v>80</v>
      </c>
      <c r="J103" s="6"/>
      <c r="K103" s="6">
        <f>K99*10</f>
        <v>140</v>
      </c>
      <c r="L103" s="10"/>
      <c r="M103" s="28"/>
    </row>
    <row r="104" spans="1:28" ht="12.75" customHeight="1" thickBot="1" x14ac:dyDescent="0.25">
      <c r="A104" s="11"/>
    </row>
    <row r="105" spans="1:28" ht="29.25" customHeight="1" thickBot="1" x14ac:dyDescent="0.25">
      <c r="B105" s="16" t="s">
        <v>73</v>
      </c>
      <c r="C105" s="270" t="s">
        <v>202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4"/>
    </row>
    <row r="106" spans="1:28" ht="45.75" customHeight="1" x14ac:dyDescent="0.2">
      <c r="B106" s="254" t="s">
        <v>54</v>
      </c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</row>
    <row r="107" spans="1:28" ht="20" customHeight="1" thickBot="1" x14ac:dyDescent="0.25">
      <c r="A107" s="232" t="s">
        <v>48</v>
      </c>
      <c r="B107" s="232"/>
      <c r="C107" s="232"/>
      <c r="D107" s="232" t="s">
        <v>49</v>
      </c>
      <c r="E107" s="232"/>
      <c r="F107" s="232"/>
      <c r="G107" s="232"/>
      <c r="H107" s="232"/>
      <c r="I107" s="232" t="s">
        <v>203</v>
      </c>
      <c r="J107" s="232"/>
      <c r="K107" s="232"/>
      <c r="L107" s="232"/>
      <c r="M107" s="232"/>
    </row>
    <row r="108" spans="1:28" ht="20" customHeight="1" thickBot="1" x14ac:dyDescent="0.25">
      <c r="A108" s="238" t="s">
        <v>50</v>
      </c>
      <c r="B108" s="239"/>
      <c r="C108" s="240"/>
      <c r="D108" s="241" t="s">
        <v>51</v>
      </c>
      <c r="E108" s="242"/>
      <c r="F108" s="242"/>
      <c r="G108" s="242"/>
      <c r="H108" s="242"/>
      <c r="I108" s="241" t="s">
        <v>52</v>
      </c>
      <c r="J108" s="242"/>
      <c r="K108" s="242"/>
      <c r="L108" s="242"/>
      <c r="M108" s="243"/>
    </row>
    <row r="111" spans="1:28" ht="20" customHeight="1" x14ac:dyDescent="0.2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ht="20" customHeight="1" x14ac:dyDescent="0.2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4:28" ht="20" customHeight="1" x14ac:dyDescent="0.2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4:28" ht="20" customHeight="1" x14ac:dyDescent="0.2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</row>
  </sheetData>
  <mergeCells count="105">
    <mergeCell ref="A78:H78"/>
    <mergeCell ref="A80:H80"/>
    <mergeCell ref="A81:H81"/>
    <mergeCell ref="A82:H82"/>
    <mergeCell ref="A47:H47"/>
    <mergeCell ref="A50:H50"/>
    <mergeCell ref="A51:H51"/>
    <mergeCell ref="B75:M75"/>
    <mergeCell ref="A77:C77"/>
    <mergeCell ref="D77:H77"/>
    <mergeCell ref="I77:M77"/>
    <mergeCell ref="C71:M71"/>
    <mergeCell ref="I54:M54"/>
    <mergeCell ref="A79:H79"/>
    <mergeCell ref="A76:C76"/>
    <mergeCell ref="D76:H76"/>
    <mergeCell ref="I76:M76"/>
    <mergeCell ref="L55:L56"/>
    <mergeCell ref="A54:A56"/>
    <mergeCell ref="B54:B56"/>
    <mergeCell ref="C54:C56"/>
    <mergeCell ref="D54:H54"/>
    <mergeCell ref="D55:F55"/>
    <mergeCell ref="G55:G56"/>
    <mergeCell ref="C101:M101"/>
    <mergeCell ref="H86:H87"/>
    <mergeCell ref="M86:M87"/>
    <mergeCell ref="B106:M106"/>
    <mergeCell ref="A108:C108"/>
    <mergeCell ref="D108:H108"/>
    <mergeCell ref="I108:M108"/>
    <mergeCell ref="B85:B87"/>
    <mergeCell ref="C85:C87"/>
    <mergeCell ref="C100:G100"/>
    <mergeCell ref="I100:L100"/>
    <mergeCell ref="A107:C107"/>
    <mergeCell ref="C105:M105"/>
    <mergeCell ref="I107:M107"/>
    <mergeCell ref="D107:H107"/>
    <mergeCell ref="A83:H83"/>
    <mergeCell ref="A84:H84"/>
    <mergeCell ref="A85:A87"/>
    <mergeCell ref="D85:H85"/>
    <mergeCell ref="I85:M85"/>
    <mergeCell ref="D86:F86"/>
    <mergeCell ref="G86:G87"/>
    <mergeCell ref="I86:K86"/>
    <mergeCell ref="L86:L87"/>
    <mergeCell ref="G34:G35"/>
    <mergeCell ref="H34:H35"/>
    <mergeCell ref="D34:F34"/>
    <mergeCell ref="A53:H53"/>
    <mergeCell ref="D39:H39"/>
    <mergeCell ref="I39:M39"/>
    <mergeCell ref="D40:F40"/>
    <mergeCell ref="I40:K40"/>
    <mergeCell ref="G40:G41"/>
    <mergeCell ref="A1:H1"/>
    <mergeCell ref="A2:H2"/>
    <mergeCell ref="A3:H3"/>
    <mergeCell ref="A4:H4"/>
    <mergeCell ref="A5:H5"/>
    <mergeCell ref="A6:H6"/>
    <mergeCell ref="A7:H7"/>
    <mergeCell ref="D33:H33"/>
    <mergeCell ref="I33:M33"/>
    <mergeCell ref="A9:A11"/>
    <mergeCell ref="B33:B35"/>
    <mergeCell ref="L10:L11"/>
    <mergeCell ref="M10:M11"/>
    <mergeCell ref="C29:M29"/>
    <mergeCell ref="B9:B11"/>
    <mergeCell ref="C9:C11"/>
    <mergeCell ref="D9:H9"/>
    <mergeCell ref="I9:M9"/>
    <mergeCell ref="D10:F10"/>
    <mergeCell ref="G10:G11"/>
    <mergeCell ref="H10:H11"/>
    <mergeCell ref="I10:K10"/>
    <mergeCell ref="C28:G28"/>
    <mergeCell ref="I28:L28"/>
    <mergeCell ref="C70:G70"/>
    <mergeCell ref="I70:L70"/>
    <mergeCell ref="I45:M45"/>
    <mergeCell ref="D45:H45"/>
    <mergeCell ref="I34:K34"/>
    <mergeCell ref="L34:L35"/>
    <mergeCell ref="M34:M35"/>
    <mergeCell ref="C33:C35"/>
    <mergeCell ref="A46:C46"/>
    <mergeCell ref="I46:M46"/>
    <mergeCell ref="D46:H46"/>
    <mergeCell ref="B39:B41"/>
    <mergeCell ref="M55:M56"/>
    <mergeCell ref="A48:H48"/>
    <mergeCell ref="A49:H49"/>
    <mergeCell ref="A52:H52"/>
    <mergeCell ref="A45:C45"/>
    <mergeCell ref="H55:H56"/>
    <mergeCell ref="I55:K55"/>
    <mergeCell ref="L40:L41"/>
    <mergeCell ref="C39:C41"/>
    <mergeCell ref="H40:H41"/>
    <mergeCell ref="M40:M41"/>
    <mergeCell ref="B44:M44"/>
  </mergeCells>
  <pageMargins left="0.2" right="0.2" top="0.2" bottom="0.1" header="0" footer="0"/>
  <pageSetup paperSize="9" scale="71" orientation="portrait" r:id="rId1"/>
  <rowBreaks count="2" manualBreakCount="2">
    <brk id="46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113"/>
  <sheetViews>
    <sheetView view="pageBreakPreview" topLeftCell="A67" zoomScale="60" zoomScaleNormal="100" workbookViewId="0">
      <selection activeCell="AA15" sqref="AA15"/>
    </sheetView>
  </sheetViews>
  <sheetFormatPr baseColWidth="10" defaultColWidth="8.83203125" defaultRowHeight="15" x14ac:dyDescent="0.2"/>
  <cols>
    <col min="1" max="1" width="6" customWidth="1"/>
    <col min="2" max="2" width="26.83203125" customWidth="1"/>
    <col min="3" max="3" width="13" customWidth="1"/>
    <col min="4" max="4" width="7.5" customWidth="1"/>
    <col min="5" max="5" width="6.6640625" customWidth="1"/>
    <col min="6" max="6" width="7.6640625" customWidth="1"/>
    <col min="8" max="9" width="7.5" customWidth="1"/>
    <col min="11" max="11" width="7.5" customWidth="1"/>
    <col min="13" max="13" width="9.1640625" customWidth="1"/>
    <col min="14" max="14" width="9.83203125" customWidth="1"/>
    <col min="15" max="24" width="9.1640625" hidden="1" customWidth="1"/>
  </cols>
  <sheetData>
    <row r="1" spans="1:22" ht="16" x14ac:dyDescent="0.2">
      <c r="A1" s="320" t="s">
        <v>0</v>
      </c>
      <c r="B1" s="320"/>
      <c r="C1" s="320"/>
      <c r="D1" s="320"/>
      <c r="E1" s="320"/>
      <c r="F1" s="320"/>
      <c r="G1" s="320"/>
      <c r="H1" s="320"/>
    </row>
    <row r="2" spans="1:22" ht="16" x14ac:dyDescent="0.2">
      <c r="A2" s="320" t="s">
        <v>1</v>
      </c>
      <c r="B2" s="320"/>
      <c r="C2" s="320"/>
      <c r="D2" s="320"/>
      <c r="E2" s="320"/>
      <c r="F2" s="320"/>
      <c r="G2" s="320"/>
      <c r="H2" s="320"/>
    </row>
    <row r="3" spans="1:22" ht="16" x14ac:dyDescent="0.2">
      <c r="A3" s="320" t="s">
        <v>2</v>
      </c>
      <c r="B3" s="320"/>
      <c r="C3" s="320"/>
      <c r="D3" s="320"/>
      <c r="E3" s="320"/>
      <c r="F3" s="320"/>
      <c r="G3" s="320"/>
      <c r="H3" s="320"/>
    </row>
    <row r="4" spans="1:22" ht="16" x14ac:dyDescent="0.2">
      <c r="A4" s="320" t="s">
        <v>74</v>
      </c>
      <c r="B4" s="320"/>
      <c r="C4" s="320"/>
      <c r="D4" s="320"/>
      <c r="E4" s="320"/>
      <c r="F4" s="320"/>
      <c r="G4" s="320"/>
      <c r="H4" s="320"/>
    </row>
    <row r="5" spans="1:22" ht="16" x14ac:dyDescent="0.2">
      <c r="A5" s="320" t="s">
        <v>4</v>
      </c>
      <c r="B5" s="320"/>
      <c r="C5" s="320"/>
      <c r="D5" s="320"/>
      <c r="E5" s="320"/>
      <c r="F5" s="320"/>
      <c r="G5" s="320"/>
      <c r="H5" s="320"/>
    </row>
    <row r="6" spans="1:22" ht="19" x14ac:dyDescent="0.2">
      <c r="A6" s="330" t="s">
        <v>5</v>
      </c>
      <c r="B6" s="330"/>
      <c r="C6" s="330"/>
      <c r="D6" s="330"/>
      <c r="E6" s="330"/>
      <c r="F6" s="330"/>
      <c r="G6" s="330"/>
      <c r="H6" s="330"/>
    </row>
    <row r="7" spans="1:22" ht="20.25" customHeight="1" thickBot="1" x14ac:dyDescent="0.25">
      <c r="A7" s="331" t="s">
        <v>53</v>
      </c>
      <c r="B7" s="331"/>
      <c r="C7" s="331"/>
      <c r="D7" s="331"/>
      <c r="E7" s="331"/>
      <c r="F7" s="331"/>
      <c r="G7" s="331"/>
      <c r="H7" s="331"/>
    </row>
    <row r="8" spans="1:22" ht="16" thickBot="1" x14ac:dyDescent="0.25">
      <c r="A8" s="332" t="s">
        <v>6</v>
      </c>
      <c r="B8" s="334" t="s">
        <v>7</v>
      </c>
      <c r="C8" s="334" t="s">
        <v>8</v>
      </c>
      <c r="D8" s="336" t="s">
        <v>9</v>
      </c>
      <c r="E8" s="337"/>
      <c r="F8" s="337"/>
      <c r="G8" s="337"/>
      <c r="H8" s="338"/>
      <c r="I8" s="336" t="s">
        <v>10</v>
      </c>
      <c r="J8" s="337"/>
      <c r="K8" s="337"/>
      <c r="L8" s="337"/>
      <c r="M8" s="338"/>
    </row>
    <row r="9" spans="1:22" ht="16" thickBot="1" x14ac:dyDescent="0.25">
      <c r="A9" s="333"/>
      <c r="B9" s="335"/>
      <c r="C9" s="335"/>
      <c r="D9" s="339" t="s">
        <v>11</v>
      </c>
      <c r="E9" s="340"/>
      <c r="F9" s="340"/>
      <c r="G9" s="328" t="s">
        <v>12</v>
      </c>
      <c r="H9" s="328" t="s">
        <v>13</v>
      </c>
      <c r="I9" s="340" t="s">
        <v>11</v>
      </c>
      <c r="J9" s="340"/>
      <c r="K9" s="340"/>
      <c r="L9" s="328" t="s">
        <v>12</v>
      </c>
      <c r="M9" s="328" t="s">
        <v>13</v>
      </c>
    </row>
    <row r="10" spans="1:22" ht="16" thickBot="1" x14ac:dyDescent="0.25">
      <c r="A10" s="333"/>
      <c r="B10" s="335"/>
      <c r="C10" s="335"/>
      <c r="D10" s="3" t="s">
        <v>14</v>
      </c>
      <c r="E10" s="3" t="s">
        <v>15</v>
      </c>
      <c r="F10" s="4" t="s">
        <v>16</v>
      </c>
      <c r="G10" s="341"/>
      <c r="H10" s="329"/>
      <c r="I10" s="5" t="s">
        <v>14</v>
      </c>
      <c r="J10" s="5" t="s">
        <v>17</v>
      </c>
      <c r="K10" s="4" t="s">
        <v>16</v>
      </c>
      <c r="L10" s="341"/>
      <c r="M10" s="329"/>
    </row>
    <row r="11" spans="1:22" ht="16" thickBot="1" x14ac:dyDescent="0.25">
      <c r="A11" s="108">
        <v>1</v>
      </c>
      <c r="B11" s="89" t="s">
        <v>18</v>
      </c>
      <c r="C11" s="108" t="s">
        <v>19</v>
      </c>
      <c r="D11" s="90">
        <v>2</v>
      </c>
      <c r="E11" s="90"/>
      <c r="F11" s="90">
        <v>2</v>
      </c>
      <c r="G11" s="90" t="s">
        <v>20</v>
      </c>
      <c r="H11" s="90">
        <v>5</v>
      </c>
      <c r="I11" s="90"/>
      <c r="J11" s="90"/>
      <c r="K11" s="90"/>
      <c r="L11" s="90"/>
      <c r="M11" s="90"/>
    </row>
    <row r="12" spans="1:22" ht="16" thickBot="1" x14ac:dyDescent="0.25">
      <c r="A12" s="108">
        <v>2</v>
      </c>
      <c r="B12" s="89" t="s">
        <v>21</v>
      </c>
      <c r="C12" s="108" t="s">
        <v>22</v>
      </c>
      <c r="D12" s="90">
        <v>2</v>
      </c>
      <c r="E12" s="90"/>
      <c r="F12" s="90">
        <v>2</v>
      </c>
      <c r="G12" s="90" t="s">
        <v>20</v>
      </c>
      <c r="H12" s="90">
        <v>5</v>
      </c>
      <c r="I12" s="90"/>
      <c r="J12" s="90"/>
      <c r="K12" s="90"/>
      <c r="L12" s="90"/>
      <c r="M12" s="90"/>
    </row>
    <row r="13" spans="1:22" ht="16" thickBot="1" x14ac:dyDescent="0.25">
      <c r="A13" s="108">
        <v>3</v>
      </c>
      <c r="B13" s="89" t="s">
        <v>23</v>
      </c>
      <c r="C13" s="108" t="s">
        <v>22</v>
      </c>
      <c r="D13" s="90">
        <v>2</v>
      </c>
      <c r="E13" s="90"/>
      <c r="F13" s="90">
        <v>2</v>
      </c>
      <c r="G13" s="90" t="s">
        <v>20</v>
      </c>
      <c r="H13" s="90">
        <v>5</v>
      </c>
      <c r="I13" s="90"/>
      <c r="J13" s="90"/>
      <c r="K13" s="90"/>
      <c r="L13" s="90"/>
      <c r="M13" s="90"/>
    </row>
    <row r="14" spans="1:22" ht="20.25" customHeight="1" thickBot="1" x14ac:dyDescent="0.25">
      <c r="A14" s="108">
        <v>4</v>
      </c>
      <c r="B14" s="89" t="s">
        <v>24</v>
      </c>
      <c r="C14" s="90" t="s">
        <v>25</v>
      </c>
      <c r="D14" s="90">
        <v>1</v>
      </c>
      <c r="E14" s="90"/>
      <c r="F14" s="90">
        <v>1</v>
      </c>
      <c r="G14" s="90" t="s">
        <v>20</v>
      </c>
      <c r="H14" s="90">
        <v>5</v>
      </c>
      <c r="I14" s="90"/>
      <c r="J14" s="90"/>
      <c r="K14" s="90"/>
      <c r="L14" s="90"/>
      <c r="M14" s="90"/>
    </row>
    <row r="15" spans="1:22" ht="19.5" customHeight="1" thickBot="1" x14ac:dyDescent="0.25">
      <c r="A15" s="108">
        <v>5</v>
      </c>
      <c r="B15" s="89" t="s">
        <v>26</v>
      </c>
      <c r="C15" s="90" t="s">
        <v>25</v>
      </c>
      <c r="D15" s="90">
        <v>1</v>
      </c>
      <c r="E15" s="90"/>
      <c r="F15" s="90">
        <v>1</v>
      </c>
      <c r="G15" s="90" t="s">
        <v>27</v>
      </c>
      <c r="H15" s="90">
        <v>3</v>
      </c>
      <c r="I15" s="90"/>
      <c r="J15" s="90"/>
      <c r="K15" s="90"/>
      <c r="L15" s="90"/>
      <c r="M15" s="90"/>
    </row>
    <row r="16" spans="1:22" ht="31" thickBot="1" x14ac:dyDescent="0.25">
      <c r="A16" s="108">
        <v>6</v>
      </c>
      <c r="B16" s="109" t="s">
        <v>75</v>
      </c>
      <c r="C16" s="90" t="s">
        <v>25</v>
      </c>
      <c r="D16" s="90">
        <v>2</v>
      </c>
      <c r="E16" s="90"/>
      <c r="F16" s="90">
        <v>0</v>
      </c>
      <c r="G16" s="90" t="s">
        <v>27</v>
      </c>
      <c r="H16" s="90">
        <v>3</v>
      </c>
      <c r="I16" s="90"/>
      <c r="J16" s="90"/>
      <c r="K16" s="110"/>
      <c r="L16" s="110"/>
      <c r="M16" s="110"/>
      <c r="Q16">
        <v>20</v>
      </c>
      <c r="R16">
        <v>23</v>
      </c>
      <c r="S16">
        <v>6.4</v>
      </c>
      <c r="T16">
        <v>49.4</v>
      </c>
      <c r="U16">
        <v>14</v>
      </c>
      <c r="V16">
        <f>T16*U16</f>
        <v>691.6</v>
      </c>
    </row>
    <row r="17" spans="1:24" s="7" customFormat="1" ht="16" thickBot="1" x14ac:dyDescent="0.25">
      <c r="A17" s="108">
        <v>11</v>
      </c>
      <c r="B17" s="89" t="s">
        <v>65</v>
      </c>
      <c r="C17" s="108" t="s">
        <v>34</v>
      </c>
      <c r="D17" s="90">
        <v>2</v>
      </c>
      <c r="E17" s="90"/>
      <c r="F17" s="90">
        <v>0</v>
      </c>
      <c r="G17" s="90" t="s">
        <v>20</v>
      </c>
      <c r="H17" s="90">
        <v>3</v>
      </c>
      <c r="I17" s="90"/>
      <c r="J17" s="90"/>
      <c r="K17" s="90"/>
      <c r="L17" s="111"/>
      <c r="M17" s="112"/>
    </row>
    <row r="18" spans="1:24" ht="19.5" customHeight="1" thickBot="1" x14ac:dyDescent="0.25">
      <c r="A18" s="108">
        <v>7</v>
      </c>
      <c r="B18" s="89" t="s">
        <v>29</v>
      </c>
      <c r="C18" s="90" t="s">
        <v>25</v>
      </c>
      <c r="D18" s="90">
        <v>1</v>
      </c>
      <c r="E18" s="90"/>
      <c r="F18" s="90">
        <v>1</v>
      </c>
      <c r="G18" s="90" t="s">
        <v>20</v>
      </c>
      <c r="H18" s="90">
        <v>1</v>
      </c>
      <c r="I18" s="90">
        <v>1</v>
      </c>
      <c r="J18" s="90"/>
      <c r="K18" s="96">
        <v>1</v>
      </c>
      <c r="L18" s="96" t="s">
        <v>20</v>
      </c>
      <c r="M18" s="96">
        <v>1</v>
      </c>
    </row>
    <row r="19" spans="1:24" ht="19.5" customHeight="1" thickBot="1" x14ac:dyDescent="0.25">
      <c r="A19" s="108">
        <v>8</v>
      </c>
      <c r="B19" s="89" t="s">
        <v>30</v>
      </c>
      <c r="C19" s="108" t="s">
        <v>22</v>
      </c>
      <c r="D19" s="90"/>
      <c r="E19" s="90"/>
      <c r="F19" s="90"/>
      <c r="G19" s="90"/>
      <c r="H19" s="90"/>
      <c r="I19" s="90">
        <v>2</v>
      </c>
      <c r="J19" s="90"/>
      <c r="K19" s="90">
        <v>2</v>
      </c>
      <c r="L19" s="90" t="s">
        <v>20</v>
      </c>
      <c r="M19" s="90">
        <v>5</v>
      </c>
      <c r="Q19">
        <v>43</v>
      </c>
      <c r="R19">
        <v>14</v>
      </c>
      <c r="S19">
        <f>Q19*R19</f>
        <v>602</v>
      </c>
      <c r="T19">
        <v>90</v>
      </c>
      <c r="U19">
        <f>S19+T19</f>
        <v>692</v>
      </c>
      <c r="X19">
        <v>154</v>
      </c>
    </row>
    <row r="20" spans="1:24" ht="31" thickBot="1" x14ac:dyDescent="0.25">
      <c r="A20" s="108">
        <v>9</v>
      </c>
      <c r="B20" s="109" t="s">
        <v>31</v>
      </c>
      <c r="C20" s="108" t="s">
        <v>19</v>
      </c>
      <c r="D20" s="90"/>
      <c r="E20" s="90"/>
      <c r="F20" s="90"/>
      <c r="G20" s="90"/>
      <c r="H20" s="90"/>
      <c r="I20" s="90">
        <v>2</v>
      </c>
      <c r="J20" s="90"/>
      <c r="K20" s="90">
        <v>2</v>
      </c>
      <c r="L20" s="90" t="s">
        <v>20</v>
      </c>
      <c r="M20" s="90">
        <v>5</v>
      </c>
      <c r="U20">
        <v>364</v>
      </c>
      <c r="X20">
        <v>182</v>
      </c>
    </row>
    <row r="21" spans="1:24" ht="16" thickBot="1" x14ac:dyDescent="0.25">
      <c r="A21" s="108">
        <v>10</v>
      </c>
      <c r="B21" s="89" t="s">
        <v>32</v>
      </c>
      <c r="C21" s="108" t="s">
        <v>19</v>
      </c>
      <c r="D21" s="90"/>
      <c r="E21" s="90"/>
      <c r="F21" s="90"/>
      <c r="G21" s="90"/>
      <c r="H21" s="90"/>
      <c r="I21" s="90">
        <v>2</v>
      </c>
      <c r="J21" s="90"/>
      <c r="K21" s="90">
        <v>2</v>
      </c>
      <c r="L21" s="90" t="s">
        <v>20</v>
      </c>
      <c r="M21" s="90">
        <v>5</v>
      </c>
      <c r="U21">
        <f>SUM(U19:U20)</f>
        <v>1056</v>
      </c>
      <c r="X21">
        <f>X19+X20</f>
        <v>336</v>
      </c>
    </row>
    <row r="22" spans="1:24" ht="16" thickBot="1" x14ac:dyDescent="0.25">
      <c r="A22" s="108">
        <v>12</v>
      </c>
      <c r="B22" s="89" t="s">
        <v>35</v>
      </c>
      <c r="C22" s="108" t="s">
        <v>34</v>
      </c>
      <c r="D22" s="90"/>
      <c r="E22" s="90"/>
      <c r="F22" s="90"/>
      <c r="G22" s="90"/>
      <c r="H22" s="90"/>
      <c r="I22" s="90">
        <v>2</v>
      </c>
      <c r="J22" s="90"/>
      <c r="K22" s="90">
        <v>1</v>
      </c>
      <c r="L22" s="90" t="s">
        <v>20</v>
      </c>
      <c r="M22" s="90">
        <v>5</v>
      </c>
    </row>
    <row r="23" spans="1:24" ht="16" thickBot="1" x14ac:dyDescent="0.25">
      <c r="A23" s="108">
        <v>13</v>
      </c>
      <c r="B23" s="89" t="s">
        <v>36</v>
      </c>
      <c r="C23" s="108" t="s">
        <v>34</v>
      </c>
      <c r="D23" s="90"/>
      <c r="E23" s="90"/>
      <c r="F23" s="90"/>
      <c r="G23" s="90"/>
      <c r="H23" s="90"/>
      <c r="I23" s="90">
        <v>1</v>
      </c>
      <c r="J23" s="90"/>
      <c r="K23" s="90">
        <v>1</v>
      </c>
      <c r="L23" s="90" t="s">
        <v>20</v>
      </c>
      <c r="M23" s="90">
        <v>3</v>
      </c>
      <c r="S23">
        <v>266</v>
      </c>
      <c r="T23">
        <v>90</v>
      </c>
      <c r="U23">
        <f>S23+T23</f>
        <v>356</v>
      </c>
    </row>
    <row r="24" spans="1:24" ht="16" thickBot="1" x14ac:dyDescent="0.25">
      <c r="A24" s="108">
        <v>14</v>
      </c>
      <c r="B24" s="89" t="s">
        <v>66</v>
      </c>
      <c r="C24" s="108" t="s">
        <v>34</v>
      </c>
      <c r="D24" s="90"/>
      <c r="E24" s="90"/>
      <c r="F24" s="90"/>
      <c r="G24" s="90"/>
      <c r="H24" s="90"/>
      <c r="I24" s="90">
        <v>1</v>
      </c>
      <c r="J24" s="90"/>
      <c r="K24" s="90">
        <v>1</v>
      </c>
      <c r="L24" s="90" t="s">
        <v>20</v>
      </c>
      <c r="M24" s="90">
        <v>3</v>
      </c>
    </row>
    <row r="25" spans="1:24" ht="16" thickBot="1" x14ac:dyDescent="0.25">
      <c r="A25" s="108">
        <v>15</v>
      </c>
      <c r="B25" s="89" t="s">
        <v>37</v>
      </c>
      <c r="C25" s="109" t="s">
        <v>22</v>
      </c>
      <c r="D25" s="90"/>
      <c r="E25" s="90"/>
      <c r="F25" s="90"/>
      <c r="G25" s="90"/>
      <c r="H25" s="90"/>
      <c r="I25" s="9"/>
      <c r="J25" s="90">
        <v>90</v>
      </c>
      <c r="K25" s="9"/>
      <c r="L25" s="90" t="s">
        <v>27</v>
      </c>
      <c r="M25" s="9">
        <v>3</v>
      </c>
    </row>
    <row r="26" spans="1:24" ht="16" thickBot="1" x14ac:dyDescent="0.25">
      <c r="A26" s="108"/>
      <c r="B26" s="113" t="s">
        <v>192</v>
      </c>
      <c r="C26" s="114"/>
      <c r="D26" s="2">
        <f>SUM(D11:D25)</f>
        <v>13</v>
      </c>
      <c r="E26" s="114"/>
      <c r="F26" s="2">
        <f>SUM(F11:F25)</f>
        <v>9</v>
      </c>
      <c r="G26" s="114"/>
      <c r="H26" s="114">
        <f>SUM(H11:H25)</f>
        <v>30</v>
      </c>
      <c r="I26" s="2">
        <f>SUM(I18:I25)</f>
        <v>11</v>
      </c>
      <c r="J26" s="2">
        <v>6.4</v>
      </c>
      <c r="K26" s="2">
        <f>SUM(K18:K24)</f>
        <v>10</v>
      </c>
      <c r="L26" s="2"/>
      <c r="M26" s="2">
        <f>SUM(M18:M25)</f>
        <v>30</v>
      </c>
    </row>
    <row r="27" spans="1:24" ht="32.25" customHeight="1" thickBot="1" x14ac:dyDescent="0.25">
      <c r="A27" s="108"/>
      <c r="B27" s="115" t="s">
        <v>39</v>
      </c>
      <c r="C27" s="282">
        <f>D26+F26</f>
        <v>22</v>
      </c>
      <c r="D27" s="283"/>
      <c r="E27" s="283"/>
      <c r="F27" s="283"/>
      <c r="G27" s="284"/>
      <c r="H27" s="90" t="s">
        <v>38</v>
      </c>
      <c r="I27" s="285">
        <f>I26+K26+J26</f>
        <v>27.4</v>
      </c>
      <c r="J27" s="286"/>
      <c r="K27" s="286"/>
      <c r="L27" s="287"/>
      <c r="M27" s="90" t="s">
        <v>38</v>
      </c>
    </row>
    <row r="28" spans="1:24" ht="19.5" customHeight="1" thickBot="1" x14ac:dyDescent="0.25">
      <c r="A28" s="116"/>
      <c r="B28" s="117" t="s">
        <v>196</v>
      </c>
      <c r="C28" s="289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pans="1:24" ht="16" thickBot="1" x14ac:dyDescent="0.25">
      <c r="A29" s="118"/>
      <c r="B29" s="119" t="s">
        <v>197</v>
      </c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24" ht="24.75" customHeight="1" thickBot="1" x14ac:dyDescent="0.25">
      <c r="A30" s="108"/>
      <c r="B30" s="122" t="s">
        <v>194</v>
      </c>
      <c r="C30" s="123"/>
      <c r="D30" s="124">
        <f>D26*14</f>
        <v>182</v>
      </c>
      <c r="E30" s="124"/>
      <c r="F30" s="124">
        <f>F26*14</f>
        <v>126</v>
      </c>
      <c r="G30" s="124"/>
      <c r="H30" s="124"/>
      <c r="I30" s="124">
        <f>I26*14</f>
        <v>154</v>
      </c>
      <c r="J30" s="124">
        <v>90</v>
      </c>
      <c r="K30" s="124">
        <f>K26*14</f>
        <v>140</v>
      </c>
      <c r="L30" s="123"/>
      <c r="M30" s="125"/>
    </row>
    <row r="31" spans="1:24" ht="16" thickBot="1" x14ac:dyDescent="0.25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24" ht="16" thickBot="1" x14ac:dyDescent="0.25">
      <c r="A32" s="127"/>
      <c r="B32" s="321" t="s">
        <v>42</v>
      </c>
      <c r="C32" s="323" t="s">
        <v>8</v>
      </c>
      <c r="D32" s="325" t="s">
        <v>9</v>
      </c>
      <c r="E32" s="325"/>
      <c r="F32" s="325"/>
      <c r="G32" s="325"/>
      <c r="H32" s="326"/>
      <c r="I32" s="327" t="s">
        <v>10</v>
      </c>
      <c r="J32" s="325"/>
      <c r="K32" s="325"/>
      <c r="L32" s="325"/>
      <c r="M32" s="326"/>
    </row>
    <row r="33" spans="1:13" ht="16" thickBot="1" x14ac:dyDescent="0.25">
      <c r="A33" s="127"/>
      <c r="B33" s="322"/>
      <c r="C33" s="324"/>
      <c r="D33" s="283" t="s">
        <v>11</v>
      </c>
      <c r="E33" s="283"/>
      <c r="F33" s="284"/>
      <c r="G33" s="323" t="s">
        <v>12</v>
      </c>
      <c r="H33" s="323" t="s">
        <v>13</v>
      </c>
      <c r="I33" s="283" t="s">
        <v>11</v>
      </c>
      <c r="J33" s="283"/>
      <c r="K33" s="284"/>
      <c r="L33" s="323" t="s">
        <v>12</v>
      </c>
      <c r="M33" s="323" t="s">
        <v>13</v>
      </c>
    </row>
    <row r="34" spans="1:13" ht="16" thickBot="1" x14ac:dyDescent="0.25">
      <c r="A34" s="127"/>
      <c r="B34" s="322"/>
      <c r="C34" s="324"/>
      <c r="D34" s="128" t="s">
        <v>14</v>
      </c>
      <c r="E34" s="110" t="s">
        <v>15</v>
      </c>
      <c r="F34" s="110" t="s">
        <v>16</v>
      </c>
      <c r="G34" s="324"/>
      <c r="H34" s="324"/>
      <c r="I34" s="110" t="s">
        <v>14</v>
      </c>
      <c r="J34" s="110" t="s">
        <v>17</v>
      </c>
      <c r="K34" s="110" t="s">
        <v>16</v>
      </c>
      <c r="L34" s="324"/>
      <c r="M34" s="324"/>
    </row>
    <row r="35" spans="1:13" ht="16" thickBot="1" x14ac:dyDescent="0.25">
      <c r="A35" s="127"/>
      <c r="B35" s="129" t="s">
        <v>43</v>
      </c>
      <c r="C35" s="130" t="s">
        <v>25</v>
      </c>
      <c r="D35" s="131">
        <v>1</v>
      </c>
      <c r="E35" s="132"/>
      <c r="F35" s="132">
        <v>1</v>
      </c>
      <c r="G35" s="132" t="s">
        <v>27</v>
      </c>
      <c r="H35" s="133">
        <v>1</v>
      </c>
      <c r="I35" s="134">
        <v>1</v>
      </c>
      <c r="J35" s="132"/>
      <c r="K35" s="132">
        <v>1</v>
      </c>
      <c r="L35" s="132" t="s">
        <v>27</v>
      </c>
      <c r="M35" s="133">
        <v>1</v>
      </c>
    </row>
    <row r="36" spans="1:13" ht="31" thickBot="1" x14ac:dyDescent="0.25">
      <c r="A36" s="127"/>
      <c r="B36" s="129" t="s">
        <v>44</v>
      </c>
      <c r="C36" s="130" t="s">
        <v>25</v>
      </c>
      <c r="D36" s="131">
        <v>1</v>
      </c>
      <c r="E36" s="132"/>
      <c r="F36" s="132">
        <v>1</v>
      </c>
      <c r="G36" s="132" t="s">
        <v>45</v>
      </c>
      <c r="H36" s="133">
        <v>1</v>
      </c>
      <c r="I36" s="134">
        <v>1</v>
      </c>
      <c r="J36" s="132"/>
      <c r="K36" s="132">
        <v>1</v>
      </c>
      <c r="L36" s="132" t="s">
        <v>45</v>
      </c>
      <c r="M36" s="133">
        <v>1</v>
      </c>
    </row>
    <row r="37" spans="1:13" x14ac:dyDescent="0.2">
      <c r="A37" s="127"/>
      <c r="B37" s="135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3" ht="16" thickBot="1" x14ac:dyDescent="0.25">
      <c r="A38" s="127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spans="1:13" ht="16" thickBot="1" x14ac:dyDescent="0.25">
      <c r="A39" s="127"/>
      <c r="B39" s="321" t="s">
        <v>47</v>
      </c>
      <c r="C39" s="325" t="s">
        <v>8</v>
      </c>
      <c r="D39" s="327" t="s">
        <v>9</v>
      </c>
      <c r="E39" s="325"/>
      <c r="F39" s="325"/>
      <c r="G39" s="325"/>
      <c r="H39" s="326"/>
      <c r="I39" s="325" t="s">
        <v>10</v>
      </c>
      <c r="J39" s="325"/>
      <c r="K39" s="325"/>
      <c r="L39" s="325"/>
      <c r="M39" s="326"/>
    </row>
    <row r="40" spans="1:13" ht="16" thickBot="1" x14ac:dyDescent="0.25">
      <c r="A40" s="127"/>
      <c r="B40" s="322"/>
      <c r="C40" s="342"/>
      <c r="D40" s="282" t="s">
        <v>11</v>
      </c>
      <c r="E40" s="283"/>
      <c r="F40" s="284"/>
      <c r="G40" s="323" t="s">
        <v>12</v>
      </c>
      <c r="H40" s="323" t="s">
        <v>13</v>
      </c>
      <c r="I40" s="283" t="s">
        <v>11</v>
      </c>
      <c r="J40" s="283"/>
      <c r="K40" s="284"/>
      <c r="L40" s="323" t="s">
        <v>12</v>
      </c>
      <c r="M40" s="323" t="s">
        <v>13</v>
      </c>
    </row>
    <row r="41" spans="1:13" ht="16" thickBot="1" x14ac:dyDescent="0.25">
      <c r="A41" s="127"/>
      <c r="B41" s="322"/>
      <c r="C41" s="342"/>
      <c r="D41" s="110" t="s">
        <v>14</v>
      </c>
      <c r="E41" s="110" t="s">
        <v>15</v>
      </c>
      <c r="F41" s="110" t="s">
        <v>16</v>
      </c>
      <c r="G41" s="324"/>
      <c r="H41" s="324"/>
      <c r="I41" s="110" t="s">
        <v>14</v>
      </c>
      <c r="J41" s="110" t="s">
        <v>17</v>
      </c>
      <c r="K41" s="110" t="s">
        <v>16</v>
      </c>
      <c r="L41" s="324"/>
      <c r="M41" s="324"/>
    </row>
    <row r="42" spans="1:13" ht="16" thickBot="1" x14ac:dyDescent="0.25">
      <c r="A42" s="127"/>
      <c r="B42" s="129" t="s">
        <v>43</v>
      </c>
      <c r="C42" s="138" t="s">
        <v>25</v>
      </c>
      <c r="D42" s="132">
        <v>1</v>
      </c>
      <c r="E42" s="132"/>
      <c r="F42" s="132">
        <v>1</v>
      </c>
      <c r="G42" s="132" t="s">
        <v>27</v>
      </c>
      <c r="H42" s="133">
        <v>1</v>
      </c>
      <c r="I42" s="134">
        <v>1</v>
      </c>
      <c r="J42" s="132"/>
      <c r="K42" s="132">
        <v>1</v>
      </c>
      <c r="L42" s="132" t="s">
        <v>27</v>
      </c>
      <c r="M42" s="133">
        <v>1</v>
      </c>
    </row>
    <row r="43" spans="1:13" ht="31" thickBot="1" x14ac:dyDescent="0.25">
      <c r="A43" s="127"/>
      <c r="B43" s="129" t="s">
        <v>44</v>
      </c>
      <c r="C43" s="138" t="s">
        <v>25</v>
      </c>
      <c r="D43" s="132">
        <v>1</v>
      </c>
      <c r="E43" s="132"/>
      <c r="F43" s="132">
        <v>1</v>
      </c>
      <c r="G43" s="132" t="s">
        <v>45</v>
      </c>
      <c r="H43" s="133">
        <v>1</v>
      </c>
      <c r="I43" s="134">
        <v>1</v>
      </c>
      <c r="J43" s="132"/>
      <c r="K43" s="132">
        <v>1</v>
      </c>
      <c r="L43" s="132" t="s">
        <v>45</v>
      </c>
      <c r="M43" s="133">
        <v>1</v>
      </c>
    </row>
    <row r="44" spans="1:13" x14ac:dyDescent="0.2">
      <c r="A44" s="127"/>
      <c r="B44" s="307" t="s">
        <v>54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</row>
    <row r="45" spans="1:13" ht="16" thickBot="1" x14ac:dyDescent="0.25">
      <c r="A45" s="288" t="s">
        <v>48</v>
      </c>
      <c r="B45" s="288"/>
      <c r="C45" s="288"/>
      <c r="D45" s="288" t="s">
        <v>49</v>
      </c>
      <c r="E45" s="288"/>
      <c r="F45" s="288"/>
      <c r="G45" s="288"/>
      <c r="H45" s="288"/>
      <c r="I45" s="288" t="s">
        <v>247</v>
      </c>
      <c r="J45" s="288"/>
      <c r="K45" s="288"/>
      <c r="L45" s="288"/>
      <c r="M45" s="288"/>
    </row>
    <row r="46" spans="1:13" ht="16" thickBot="1" x14ac:dyDescent="0.25">
      <c r="A46" s="309" t="s">
        <v>50</v>
      </c>
      <c r="B46" s="310"/>
      <c r="C46" s="311"/>
      <c r="D46" s="309" t="s">
        <v>51</v>
      </c>
      <c r="E46" s="310"/>
      <c r="F46" s="310"/>
      <c r="G46" s="310"/>
      <c r="H46" s="310"/>
      <c r="I46" s="309" t="s">
        <v>52</v>
      </c>
      <c r="J46" s="310"/>
      <c r="K46" s="310"/>
      <c r="L46" s="310"/>
      <c r="M46" s="311"/>
    </row>
    <row r="47" spans="1:13" x14ac:dyDescent="0.2">
      <c r="A47" s="306" t="s">
        <v>0</v>
      </c>
      <c r="B47" s="306"/>
      <c r="C47" s="306"/>
      <c r="D47" s="306"/>
      <c r="E47" s="306"/>
      <c r="F47" s="306"/>
      <c r="G47" s="306"/>
      <c r="H47" s="306"/>
      <c r="I47" s="127"/>
      <c r="J47" s="127"/>
      <c r="K47" s="127"/>
      <c r="L47" s="127"/>
      <c r="M47" s="127"/>
    </row>
    <row r="48" spans="1:13" x14ac:dyDescent="0.2">
      <c r="A48" s="306" t="s">
        <v>1</v>
      </c>
      <c r="B48" s="306"/>
      <c r="C48" s="306"/>
      <c r="D48" s="306"/>
      <c r="E48" s="306"/>
      <c r="F48" s="306"/>
      <c r="G48" s="306"/>
      <c r="H48" s="306"/>
      <c r="I48" s="127"/>
      <c r="J48" s="127"/>
      <c r="K48" s="127"/>
      <c r="L48" s="127"/>
      <c r="M48" s="127"/>
    </row>
    <row r="49" spans="1:24" x14ac:dyDescent="0.2">
      <c r="A49" s="306" t="s">
        <v>2</v>
      </c>
      <c r="B49" s="306"/>
      <c r="C49" s="306"/>
      <c r="D49" s="306"/>
      <c r="E49" s="306"/>
      <c r="F49" s="306"/>
      <c r="G49" s="306"/>
      <c r="H49" s="306"/>
      <c r="I49" s="127"/>
      <c r="J49" s="127"/>
      <c r="K49" s="127"/>
      <c r="L49" s="127"/>
      <c r="M49" s="127"/>
    </row>
    <row r="50" spans="1:24" x14ac:dyDescent="0.2">
      <c r="A50" s="306" t="s">
        <v>74</v>
      </c>
      <c r="B50" s="306"/>
      <c r="C50" s="306"/>
      <c r="D50" s="306"/>
      <c r="E50" s="306"/>
      <c r="F50" s="306"/>
      <c r="G50" s="306"/>
      <c r="H50" s="306"/>
      <c r="I50" s="127"/>
      <c r="J50" s="127"/>
      <c r="K50" s="127"/>
      <c r="L50" s="127"/>
      <c r="M50" s="127"/>
    </row>
    <row r="51" spans="1:24" x14ac:dyDescent="0.2">
      <c r="A51" s="306" t="s">
        <v>4</v>
      </c>
      <c r="B51" s="306"/>
      <c r="C51" s="306"/>
      <c r="D51" s="306"/>
      <c r="E51" s="306"/>
      <c r="F51" s="306"/>
      <c r="G51" s="306"/>
      <c r="H51" s="306"/>
      <c r="I51" s="127"/>
      <c r="J51" s="127"/>
      <c r="K51" s="127"/>
      <c r="L51" s="127"/>
      <c r="M51" s="127"/>
    </row>
    <row r="52" spans="1:24" x14ac:dyDescent="0.2">
      <c r="A52" s="306" t="s">
        <v>5</v>
      </c>
      <c r="B52" s="306"/>
      <c r="C52" s="306"/>
      <c r="D52" s="306"/>
      <c r="E52" s="306"/>
      <c r="F52" s="306"/>
      <c r="G52" s="306"/>
      <c r="H52" s="306"/>
      <c r="I52" s="127"/>
      <c r="J52" s="127"/>
      <c r="K52" s="127"/>
      <c r="L52" s="127"/>
      <c r="M52" s="127"/>
    </row>
    <row r="53" spans="1:24" ht="17.25" customHeight="1" thickBot="1" x14ac:dyDescent="0.25">
      <c r="A53" s="301" t="s">
        <v>55</v>
      </c>
      <c r="B53" s="301"/>
      <c r="C53" s="301"/>
      <c r="D53" s="301"/>
      <c r="E53" s="301"/>
      <c r="F53" s="301"/>
      <c r="G53" s="301"/>
      <c r="H53" s="301"/>
      <c r="I53" s="127"/>
      <c r="J53" s="127"/>
      <c r="K53" s="127"/>
      <c r="L53" s="127"/>
      <c r="M53" s="127"/>
    </row>
    <row r="54" spans="1:24" ht="16" thickBot="1" x14ac:dyDescent="0.25">
      <c r="A54" s="302" t="s">
        <v>6</v>
      </c>
      <c r="B54" s="304" t="s">
        <v>7</v>
      </c>
      <c r="C54" s="304" t="s">
        <v>8</v>
      </c>
      <c r="D54" s="291" t="s">
        <v>9</v>
      </c>
      <c r="E54" s="292"/>
      <c r="F54" s="292"/>
      <c r="G54" s="292"/>
      <c r="H54" s="293"/>
      <c r="I54" s="291" t="s">
        <v>10</v>
      </c>
      <c r="J54" s="292"/>
      <c r="K54" s="292"/>
      <c r="L54" s="292"/>
      <c r="M54" s="293"/>
    </row>
    <row r="55" spans="1:24" ht="14.25" customHeight="1" thickBot="1" x14ac:dyDescent="0.25">
      <c r="A55" s="303"/>
      <c r="B55" s="305"/>
      <c r="C55" s="305"/>
      <c r="D55" s="294" t="s">
        <v>11</v>
      </c>
      <c r="E55" s="295"/>
      <c r="F55" s="295"/>
      <c r="G55" s="296" t="s">
        <v>12</v>
      </c>
      <c r="H55" s="298" t="s">
        <v>13</v>
      </c>
      <c r="I55" s="294" t="s">
        <v>11</v>
      </c>
      <c r="J55" s="295"/>
      <c r="K55" s="295"/>
      <c r="L55" s="296" t="s">
        <v>12</v>
      </c>
      <c r="M55" s="300" t="s">
        <v>13</v>
      </c>
    </row>
    <row r="56" spans="1:24" ht="12.75" customHeight="1" thickBot="1" x14ac:dyDescent="0.25">
      <c r="A56" s="303"/>
      <c r="B56" s="305"/>
      <c r="C56" s="305"/>
      <c r="D56" s="139" t="s">
        <v>14</v>
      </c>
      <c r="E56" s="139" t="s">
        <v>15</v>
      </c>
      <c r="F56" s="140" t="s">
        <v>16</v>
      </c>
      <c r="G56" s="297"/>
      <c r="H56" s="299"/>
      <c r="I56" s="141" t="s">
        <v>14</v>
      </c>
      <c r="J56" s="141" t="s">
        <v>17</v>
      </c>
      <c r="K56" s="140" t="s">
        <v>16</v>
      </c>
      <c r="L56" s="297"/>
      <c r="M56" s="300"/>
    </row>
    <row r="57" spans="1:24" ht="12" customHeight="1" thickBot="1" x14ac:dyDescent="0.25">
      <c r="A57" s="276" t="s">
        <v>198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8"/>
    </row>
    <row r="58" spans="1:24" ht="16" thickBot="1" x14ac:dyDescent="0.25">
      <c r="A58" s="108">
        <v>1</v>
      </c>
      <c r="B58" s="109" t="s">
        <v>56</v>
      </c>
      <c r="C58" s="108" t="s">
        <v>22</v>
      </c>
      <c r="D58" s="90">
        <v>2</v>
      </c>
      <c r="E58" s="90"/>
      <c r="F58" s="90">
        <v>2</v>
      </c>
      <c r="G58" s="90" t="s">
        <v>20</v>
      </c>
      <c r="H58" s="101">
        <v>6</v>
      </c>
      <c r="I58" s="90"/>
      <c r="J58" s="90"/>
      <c r="K58" s="90"/>
      <c r="L58" s="90"/>
      <c r="M58" s="90"/>
    </row>
    <row r="59" spans="1:24" ht="31" thickBot="1" x14ac:dyDescent="0.25">
      <c r="A59" s="108">
        <v>2</v>
      </c>
      <c r="B59" s="109" t="s">
        <v>31</v>
      </c>
      <c r="C59" s="108" t="s">
        <v>19</v>
      </c>
      <c r="D59" s="90">
        <v>2</v>
      </c>
      <c r="E59" s="90"/>
      <c r="F59" s="90">
        <v>2</v>
      </c>
      <c r="G59" s="90" t="s">
        <v>20</v>
      </c>
      <c r="H59" s="63">
        <v>6</v>
      </c>
      <c r="I59" s="90"/>
      <c r="J59" s="90"/>
      <c r="K59" s="90"/>
      <c r="L59" s="90"/>
      <c r="M59" s="90"/>
    </row>
    <row r="60" spans="1:24" ht="16" thickBot="1" x14ac:dyDescent="0.25">
      <c r="A60" s="108">
        <v>3</v>
      </c>
      <c r="B60" s="109" t="s">
        <v>69</v>
      </c>
      <c r="C60" s="108" t="s">
        <v>19</v>
      </c>
      <c r="D60" s="90">
        <v>2</v>
      </c>
      <c r="E60" s="90"/>
      <c r="F60" s="90">
        <v>2</v>
      </c>
      <c r="G60" s="90" t="s">
        <v>20</v>
      </c>
      <c r="H60" s="63">
        <v>5</v>
      </c>
      <c r="I60" s="90"/>
      <c r="J60" s="90"/>
      <c r="K60" s="90"/>
      <c r="L60" s="90"/>
      <c r="M60" s="90"/>
    </row>
    <row r="61" spans="1:24" ht="16" thickBot="1" x14ac:dyDescent="0.25">
      <c r="A61" s="108">
        <v>4</v>
      </c>
      <c r="B61" s="89" t="s">
        <v>76</v>
      </c>
      <c r="C61" s="108" t="s">
        <v>34</v>
      </c>
      <c r="D61" s="90">
        <v>2</v>
      </c>
      <c r="E61" s="90"/>
      <c r="F61" s="90">
        <v>2</v>
      </c>
      <c r="G61" s="90" t="s">
        <v>20</v>
      </c>
      <c r="H61" s="63">
        <v>5</v>
      </c>
      <c r="I61" s="90"/>
      <c r="J61" s="90"/>
      <c r="K61" s="90"/>
      <c r="L61" s="90"/>
      <c r="M61" s="90"/>
      <c r="T61">
        <v>44.4</v>
      </c>
      <c r="U61">
        <v>14</v>
      </c>
      <c r="V61">
        <f>T61*U61</f>
        <v>621.6</v>
      </c>
    </row>
    <row r="62" spans="1:24" ht="16" thickBot="1" x14ac:dyDescent="0.25">
      <c r="A62" s="108">
        <v>5</v>
      </c>
      <c r="B62" s="89" t="s">
        <v>77</v>
      </c>
      <c r="C62" s="108" t="s">
        <v>34</v>
      </c>
      <c r="D62" s="90">
        <v>2</v>
      </c>
      <c r="E62" s="90"/>
      <c r="F62" s="90">
        <v>1</v>
      </c>
      <c r="G62" s="90" t="s">
        <v>20</v>
      </c>
      <c r="H62" s="63">
        <v>4</v>
      </c>
      <c r="I62" s="90"/>
      <c r="J62" s="90"/>
      <c r="K62" s="90"/>
      <c r="L62" s="90"/>
      <c r="M62" s="90"/>
    </row>
    <row r="63" spans="1:24" ht="18.75" customHeight="1" thickBot="1" x14ac:dyDescent="0.25">
      <c r="A63" s="108">
        <v>6</v>
      </c>
      <c r="B63" s="89" t="s">
        <v>78</v>
      </c>
      <c r="C63" s="90" t="s">
        <v>25</v>
      </c>
      <c r="D63" s="90">
        <v>2</v>
      </c>
      <c r="E63" s="90"/>
      <c r="F63" s="90">
        <v>1</v>
      </c>
      <c r="G63" s="90" t="s">
        <v>20</v>
      </c>
      <c r="H63" s="63">
        <v>4</v>
      </c>
      <c r="I63" s="90"/>
      <c r="J63" s="90"/>
      <c r="K63" s="90"/>
      <c r="L63" s="90"/>
      <c r="M63" s="90"/>
      <c r="T63">
        <v>19</v>
      </c>
      <c r="U63">
        <v>14</v>
      </c>
      <c r="V63">
        <f>T63*U63</f>
        <v>266</v>
      </c>
      <c r="W63">
        <v>90</v>
      </c>
      <c r="X63">
        <f>V63+W63</f>
        <v>356</v>
      </c>
    </row>
    <row r="64" spans="1:24" ht="13.5" customHeight="1" thickBot="1" x14ac:dyDescent="0.25">
      <c r="A64" s="279" t="s">
        <v>199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1"/>
    </row>
    <row r="65" spans="1:24" ht="16" thickBot="1" x14ac:dyDescent="0.25">
      <c r="A65" s="108">
        <v>7</v>
      </c>
      <c r="B65" s="89" t="s">
        <v>79</v>
      </c>
      <c r="C65" s="108" t="s">
        <v>34</v>
      </c>
      <c r="D65" s="90"/>
      <c r="E65" s="90"/>
      <c r="F65" s="90"/>
      <c r="G65" s="90"/>
      <c r="H65" s="90"/>
      <c r="I65" s="90">
        <v>2</v>
      </c>
      <c r="J65" s="90"/>
      <c r="K65" s="90">
        <v>2</v>
      </c>
      <c r="L65" s="90" t="s">
        <v>20</v>
      </c>
      <c r="M65" s="90">
        <v>5</v>
      </c>
      <c r="X65">
        <v>356</v>
      </c>
    </row>
    <row r="66" spans="1:24" ht="38.25" customHeight="1" thickBot="1" x14ac:dyDescent="0.25">
      <c r="A66" s="108">
        <v>8</v>
      </c>
      <c r="B66" s="109" t="s">
        <v>80</v>
      </c>
      <c r="C66" s="108" t="s">
        <v>34</v>
      </c>
      <c r="D66" s="90"/>
      <c r="E66" s="90"/>
      <c r="F66" s="90"/>
      <c r="G66" s="90"/>
      <c r="H66" s="90"/>
      <c r="I66" s="90">
        <v>2</v>
      </c>
      <c r="J66" s="90"/>
      <c r="K66" s="90">
        <v>2</v>
      </c>
      <c r="L66" s="90" t="s">
        <v>20</v>
      </c>
      <c r="M66" s="90">
        <v>5</v>
      </c>
      <c r="X66">
        <v>266</v>
      </c>
    </row>
    <row r="67" spans="1:24" ht="18" customHeight="1" thickBot="1" x14ac:dyDescent="0.25">
      <c r="A67" s="108">
        <v>9</v>
      </c>
      <c r="B67" s="89" t="s">
        <v>81</v>
      </c>
      <c r="C67" s="108" t="s">
        <v>34</v>
      </c>
      <c r="D67" s="90"/>
      <c r="E67" s="90"/>
      <c r="F67" s="90"/>
      <c r="G67" s="90"/>
      <c r="H67" s="90"/>
      <c r="I67" s="90">
        <v>2</v>
      </c>
      <c r="J67" s="90"/>
      <c r="K67" s="90">
        <v>2</v>
      </c>
      <c r="L67" s="90" t="s">
        <v>20</v>
      </c>
      <c r="M67" s="90">
        <v>6</v>
      </c>
      <c r="X67">
        <f>X65+X66</f>
        <v>622</v>
      </c>
    </row>
    <row r="68" spans="1:24" ht="31" thickBot="1" x14ac:dyDescent="0.25">
      <c r="A68" s="108">
        <v>10</v>
      </c>
      <c r="B68" s="109" t="s">
        <v>82</v>
      </c>
      <c r="C68" s="108" t="s">
        <v>34</v>
      </c>
      <c r="D68" s="90"/>
      <c r="E68" s="90"/>
      <c r="F68" s="90"/>
      <c r="G68" s="90"/>
      <c r="H68" s="90"/>
      <c r="I68" s="90">
        <v>2</v>
      </c>
      <c r="J68" s="90"/>
      <c r="K68" s="90">
        <v>2</v>
      </c>
      <c r="L68" s="90" t="s">
        <v>20</v>
      </c>
      <c r="M68" s="90">
        <v>5</v>
      </c>
    </row>
    <row r="69" spans="1:24" ht="16" thickBot="1" x14ac:dyDescent="0.25">
      <c r="A69" s="108">
        <v>11</v>
      </c>
      <c r="B69" s="89" t="s">
        <v>83</v>
      </c>
      <c r="C69" s="108" t="s">
        <v>34</v>
      </c>
      <c r="D69" s="90"/>
      <c r="E69" s="90"/>
      <c r="F69" s="90"/>
      <c r="G69" s="90"/>
      <c r="H69" s="90"/>
      <c r="I69" s="90">
        <v>2</v>
      </c>
      <c r="J69" s="90"/>
      <c r="K69" s="90">
        <v>2</v>
      </c>
      <c r="L69" s="90" t="s">
        <v>20</v>
      </c>
      <c r="M69" s="90">
        <v>6</v>
      </c>
    </row>
    <row r="70" spans="1:24" ht="16" thickBot="1" x14ac:dyDescent="0.25">
      <c r="A70" s="108">
        <v>12</v>
      </c>
      <c r="B70" s="89" t="s">
        <v>37</v>
      </c>
      <c r="C70" s="109" t="s">
        <v>22</v>
      </c>
      <c r="D70" s="90"/>
      <c r="E70" s="90"/>
      <c r="F70" s="90"/>
      <c r="G70" s="90"/>
      <c r="H70" s="90"/>
      <c r="I70" s="9"/>
      <c r="J70" s="90">
        <v>90</v>
      </c>
      <c r="K70" s="9"/>
      <c r="L70" s="90" t="s">
        <v>27</v>
      </c>
      <c r="M70" s="9">
        <v>3</v>
      </c>
    </row>
    <row r="71" spans="1:24" ht="16" thickBot="1" x14ac:dyDescent="0.25">
      <c r="A71" s="108"/>
      <c r="B71" s="113" t="s">
        <v>192</v>
      </c>
      <c r="C71" s="114"/>
      <c r="D71" s="2">
        <f>SUM(D58:D63)</f>
        <v>12</v>
      </c>
      <c r="E71" s="114"/>
      <c r="F71" s="2">
        <f>SUM(F58:F70)</f>
        <v>10</v>
      </c>
      <c r="G71" s="114"/>
      <c r="H71" s="114">
        <f>SUM(H58:H70)</f>
        <v>30</v>
      </c>
      <c r="I71" s="2">
        <f>SUM(I65:I70)</f>
        <v>10</v>
      </c>
      <c r="J71" s="2">
        <v>6.4</v>
      </c>
      <c r="K71" s="2">
        <f>SUM(K65:K70)</f>
        <v>10</v>
      </c>
      <c r="L71" s="8"/>
      <c r="M71" s="9">
        <f>SUM(M65:M70)</f>
        <v>30</v>
      </c>
    </row>
    <row r="72" spans="1:24" ht="39" customHeight="1" thickBot="1" x14ac:dyDescent="0.25">
      <c r="A72" s="108"/>
      <c r="B72" s="115" t="s">
        <v>39</v>
      </c>
      <c r="C72" s="282">
        <f>D71+F71</f>
        <v>22</v>
      </c>
      <c r="D72" s="283"/>
      <c r="E72" s="283"/>
      <c r="F72" s="283"/>
      <c r="G72" s="284"/>
      <c r="H72" s="90" t="s">
        <v>38</v>
      </c>
      <c r="I72" s="285">
        <v>26.4</v>
      </c>
      <c r="J72" s="286"/>
      <c r="K72" s="286"/>
      <c r="L72" s="287"/>
      <c r="M72" s="90" t="s">
        <v>38</v>
      </c>
    </row>
    <row r="73" spans="1:24" ht="16" thickBot="1" x14ac:dyDescent="0.25">
      <c r="A73" s="116"/>
      <c r="B73" s="117" t="s">
        <v>205</v>
      </c>
      <c r="C73" s="289"/>
      <c r="D73" s="290"/>
      <c r="E73" s="290"/>
      <c r="F73" s="290"/>
      <c r="G73" s="290"/>
      <c r="H73" s="290"/>
      <c r="I73" s="290"/>
      <c r="J73" s="290"/>
      <c r="K73" s="290"/>
      <c r="L73" s="290"/>
      <c r="M73" s="290"/>
    </row>
    <row r="74" spans="1:24" ht="16" thickBot="1" x14ac:dyDescent="0.25">
      <c r="A74" s="118"/>
      <c r="B74" s="119" t="s">
        <v>235</v>
      </c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</row>
    <row r="75" spans="1:24" ht="36" customHeight="1" thickBot="1" x14ac:dyDescent="0.25">
      <c r="A75" s="108"/>
      <c r="B75" s="122" t="s">
        <v>41</v>
      </c>
      <c r="C75" s="123"/>
      <c r="D75" s="124">
        <f>D71*14</f>
        <v>168</v>
      </c>
      <c r="E75" s="124"/>
      <c r="F75" s="124">
        <f>F71*14</f>
        <v>140</v>
      </c>
      <c r="G75" s="124"/>
      <c r="H75" s="124"/>
      <c r="I75" s="124">
        <f>I71*14</f>
        <v>140</v>
      </c>
      <c r="J75" s="124">
        <v>90</v>
      </c>
      <c r="K75" s="124">
        <f>K71*14</f>
        <v>140</v>
      </c>
      <c r="L75" s="123"/>
      <c r="M75" s="125"/>
    </row>
    <row r="76" spans="1:24" x14ac:dyDescent="0.2">
      <c r="A76" s="127"/>
      <c r="B76" s="307" t="s">
        <v>54</v>
      </c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</row>
    <row r="77" spans="1:24" ht="16" thickBot="1" x14ac:dyDescent="0.25">
      <c r="A77" s="288" t="s">
        <v>48</v>
      </c>
      <c r="B77" s="288"/>
      <c r="C77" s="288"/>
      <c r="D77" s="288" t="s">
        <v>49</v>
      </c>
      <c r="E77" s="288"/>
      <c r="F77" s="288"/>
      <c r="G77" s="288"/>
      <c r="H77" s="288"/>
      <c r="I77" s="288" t="s">
        <v>247</v>
      </c>
      <c r="J77" s="288"/>
      <c r="K77" s="288"/>
      <c r="L77" s="288"/>
      <c r="M77" s="288"/>
    </row>
    <row r="78" spans="1:24" ht="16" thickBot="1" x14ac:dyDescent="0.25">
      <c r="A78" s="309" t="s">
        <v>50</v>
      </c>
      <c r="B78" s="310"/>
      <c r="C78" s="311"/>
      <c r="D78" s="309" t="s">
        <v>51</v>
      </c>
      <c r="E78" s="310"/>
      <c r="F78" s="310"/>
      <c r="G78" s="310"/>
      <c r="H78" s="310"/>
      <c r="I78" s="309" t="s">
        <v>52</v>
      </c>
      <c r="J78" s="310"/>
      <c r="K78" s="310"/>
      <c r="L78" s="310"/>
      <c r="M78" s="311"/>
    </row>
    <row r="79" spans="1:24" x14ac:dyDescent="0.2">
      <c r="A79" s="306" t="s">
        <v>0</v>
      </c>
      <c r="B79" s="306"/>
      <c r="C79" s="306"/>
      <c r="D79" s="306"/>
      <c r="E79" s="306"/>
      <c r="F79" s="306"/>
      <c r="G79" s="306"/>
      <c r="H79" s="306"/>
      <c r="I79" s="127"/>
      <c r="J79" s="127"/>
      <c r="K79" s="127"/>
      <c r="L79" s="127"/>
      <c r="M79" s="127"/>
    </row>
    <row r="80" spans="1:24" x14ac:dyDescent="0.2">
      <c r="A80" s="306" t="s">
        <v>1</v>
      </c>
      <c r="B80" s="306"/>
      <c r="C80" s="306"/>
      <c r="D80" s="306"/>
      <c r="E80" s="306"/>
      <c r="F80" s="306"/>
      <c r="G80" s="306"/>
      <c r="H80" s="306"/>
      <c r="I80" s="127"/>
      <c r="J80" s="127"/>
      <c r="K80" s="127"/>
      <c r="L80" s="127"/>
      <c r="M80" s="127"/>
    </row>
    <row r="81" spans="1:22" x14ac:dyDescent="0.2">
      <c r="A81" s="306" t="s">
        <v>2</v>
      </c>
      <c r="B81" s="306"/>
      <c r="C81" s="306"/>
      <c r="D81" s="306"/>
      <c r="E81" s="306"/>
      <c r="F81" s="306"/>
      <c r="G81" s="306"/>
      <c r="H81" s="306"/>
      <c r="I81" s="127"/>
      <c r="J81" s="127"/>
      <c r="K81" s="127"/>
      <c r="L81" s="127"/>
      <c r="M81" s="127"/>
    </row>
    <row r="82" spans="1:22" x14ac:dyDescent="0.2">
      <c r="A82" s="306" t="s">
        <v>74</v>
      </c>
      <c r="B82" s="306"/>
      <c r="C82" s="306"/>
      <c r="D82" s="306"/>
      <c r="E82" s="306"/>
      <c r="F82" s="306"/>
      <c r="G82" s="306"/>
      <c r="H82" s="306"/>
      <c r="I82" s="127"/>
      <c r="J82" s="127"/>
      <c r="K82" s="127"/>
      <c r="L82" s="127"/>
      <c r="M82" s="127"/>
    </row>
    <row r="83" spans="1:22" x14ac:dyDescent="0.2">
      <c r="A83" s="306" t="s">
        <v>4</v>
      </c>
      <c r="B83" s="306"/>
      <c r="C83" s="306"/>
      <c r="D83" s="306"/>
      <c r="E83" s="306"/>
      <c r="F83" s="306"/>
      <c r="G83" s="306"/>
      <c r="H83" s="306"/>
      <c r="I83" s="127"/>
      <c r="J83" s="127"/>
      <c r="K83" s="127"/>
      <c r="L83" s="127"/>
      <c r="M83" s="127"/>
    </row>
    <row r="84" spans="1:22" x14ac:dyDescent="0.2">
      <c r="A84" s="306" t="s">
        <v>5</v>
      </c>
      <c r="B84" s="306"/>
      <c r="C84" s="306"/>
      <c r="D84" s="306"/>
      <c r="E84" s="306"/>
      <c r="F84" s="306"/>
      <c r="G84" s="306"/>
      <c r="H84" s="306"/>
      <c r="I84" s="127"/>
      <c r="J84" s="127"/>
      <c r="K84" s="127"/>
      <c r="L84" s="127"/>
      <c r="M84" s="127"/>
    </row>
    <row r="85" spans="1:22" ht="16" thickBot="1" x14ac:dyDescent="0.25">
      <c r="A85" s="301" t="s">
        <v>67</v>
      </c>
      <c r="B85" s="301"/>
      <c r="C85" s="301"/>
      <c r="D85" s="301"/>
      <c r="E85" s="301"/>
      <c r="F85" s="301"/>
      <c r="G85" s="301"/>
      <c r="H85" s="301"/>
      <c r="I85" s="127"/>
      <c r="J85" s="127"/>
      <c r="K85" s="127"/>
      <c r="L85" s="127"/>
      <c r="M85" s="127"/>
    </row>
    <row r="86" spans="1:22" ht="16" thickBot="1" x14ac:dyDescent="0.25">
      <c r="A86" s="302" t="s">
        <v>6</v>
      </c>
      <c r="B86" s="304" t="s">
        <v>7</v>
      </c>
      <c r="C86" s="304" t="s">
        <v>8</v>
      </c>
      <c r="D86" s="291" t="s">
        <v>9</v>
      </c>
      <c r="E86" s="292"/>
      <c r="F86" s="292"/>
      <c r="G86" s="292"/>
      <c r="H86" s="293"/>
      <c r="I86" s="291" t="s">
        <v>10</v>
      </c>
      <c r="J86" s="292"/>
      <c r="K86" s="292"/>
      <c r="L86" s="292"/>
      <c r="M86" s="293"/>
    </row>
    <row r="87" spans="1:22" ht="12.75" customHeight="1" thickBot="1" x14ac:dyDescent="0.25">
      <c r="A87" s="303"/>
      <c r="B87" s="305"/>
      <c r="C87" s="305"/>
      <c r="D87" s="294" t="s">
        <v>11</v>
      </c>
      <c r="E87" s="295"/>
      <c r="F87" s="295"/>
      <c r="G87" s="296" t="s">
        <v>12</v>
      </c>
      <c r="H87" s="296" t="s">
        <v>13</v>
      </c>
      <c r="I87" s="295" t="s">
        <v>11</v>
      </c>
      <c r="J87" s="295"/>
      <c r="K87" s="295"/>
      <c r="L87" s="296" t="s">
        <v>12</v>
      </c>
      <c r="M87" s="296" t="s">
        <v>13</v>
      </c>
    </row>
    <row r="88" spans="1:22" ht="16" thickBot="1" x14ac:dyDescent="0.25">
      <c r="A88" s="315"/>
      <c r="B88" s="316"/>
      <c r="C88" s="316"/>
      <c r="D88" s="9" t="s">
        <v>14</v>
      </c>
      <c r="E88" s="9" t="s">
        <v>15</v>
      </c>
      <c r="F88" s="142" t="s">
        <v>16</v>
      </c>
      <c r="G88" s="314"/>
      <c r="H88" s="314"/>
      <c r="I88" s="143" t="s">
        <v>14</v>
      </c>
      <c r="J88" s="143" t="s">
        <v>17</v>
      </c>
      <c r="K88" s="142" t="s">
        <v>16</v>
      </c>
      <c r="L88" s="314"/>
      <c r="M88" s="314"/>
    </row>
    <row r="89" spans="1:22" ht="39" customHeight="1" thickBot="1" x14ac:dyDescent="0.25">
      <c r="A89" s="144">
        <v>1</v>
      </c>
      <c r="B89" s="109" t="s">
        <v>84</v>
      </c>
      <c r="C89" s="145" t="s">
        <v>34</v>
      </c>
      <c r="D89" s="146">
        <v>2</v>
      </c>
      <c r="E89" s="146"/>
      <c r="F89" s="146">
        <v>2</v>
      </c>
      <c r="G89" s="146" t="s">
        <v>20</v>
      </c>
      <c r="H89" s="146">
        <v>5</v>
      </c>
      <c r="I89" s="146"/>
      <c r="J89" s="146"/>
      <c r="K89" s="146"/>
      <c r="L89" s="146"/>
      <c r="M89" s="146"/>
    </row>
    <row r="90" spans="1:22" ht="31" thickBot="1" x14ac:dyDescent="0.25">
      <c r="A90" s="144">
        <v>2</v>
      </c>
      <c r="B90" s="147" t="s">
        <v>85</v>
      </c>
      <c r="C90" s="145" t="s">
        <v>34</v>
      </c>
      <c r="D90" s="146">
        <v>2</v>
      </c>
      <c r="E90" s="146"/>
      <c r="F90" s="146">
        <v>2</v>
      </c>
      <c r="G90" s="146" t="s">
        <v>20</v>
      </c>
      <c r="H90" s="146">
        <v>5</v>
      </c>
      <c r="I90" s="146"/>
      <c r="J90" s="146"/>
      <c r="K90" s="146"/>
      <c r="L90" s="146"/>
      <c r="M90" s="146"/>
    </row>
    <row r="91" spans="1:22" ht="15" customHeight="1" thickBot="1" x14ac:dyDescent="0.25">
      <c r="A91" s="144">
        <v>3</v>
      </c>
      <c r="B91" s="147" t="s">
        <v>89</v>
      </c>
      <c r="C91" s="145" t="s">
        <v>34</v>
      </c>
      <c r="D91" s="146">
        <v>2</v>
      </c>
      <c r="E91" s="146"/>
      <c r="F91" s="146">
        <v>2</v>
      </c>
      <c r="G91" s="146" t="s">
        <v>20</v>
      </c>
      <c r="H91" s="146">
        <v>5</v>
      </c>
      <c r="I91" s="146"/>
      <c r="J91" s="146"/>
      <c r="K91" s="146"/>
      <c r="L91" s="146"/>
      <c r="M91" s="146"/>
    </row>
    <row r="92" spans="1:22" ht="16" thickBot="1" x14ac:dyDescent="0.25">
      <c r="A92" s="144">
        <v>4</v>
      </c>
      <c r="B92" s="147" t="s">
        <v>90</v>
      </c>
      <c r="C92" s="145" t="s">
        <v>34</v>
      </c>
      <c r="D92" s="146">
        <v>2</v>
      </c>
      <c r="E92" s="146"/>
      <c r="F92" s="146">
        <v>2</v>
      </c>
      <c r="G92" s="146" t="s">
        <v>20</v>
      </c>
      <c r="H92" s="146">
        <v>5</v>
      </c>
      <c r="I92" s="146"/>
      <c r="J92" s="146"/>
      <c r="K92" s="146"/>
      <c r="L92" s="146"/>
      <c r="M92" s="146"/>
    </row>
    <row r="93" spans="1:22" ht="16" thickBot="1" x14ac:dyDescent="0.25">
      <c r="A93" s="144"/>
      <c r="B93" s="147" t="s">
        <v>91</v>
      </c>
      <c r="C93" s="145" t="s">
        <v>34</v>
      </c>
      <c r="D93" s="146">
        <v>2</v>
      </c>
      <c r="E93" s="146"/>
      <c r="F93" s="146">
        <v>2</v>
      </c>
      <c r="G93" s="146" t="s">
        <v>20</v>
      </c>
      <c r="H93" s="146">
        <v>5</v>
      </c>
      <c r="I93" s="146"/>
      <c r="J93" s="146"/>
      <c r="K93" s="146"/>
      <c r="L93" s="146"/>
      <c r="M93" s="146"/>
    </row>
    <row r="94" spans="1:22" ht="30.75" customHeight="1" thickBot="1" x14ac:dyDescent="0.25">
      <c r="A94" s="144">
        <v>5</v>
      </c>
      <c r="B94" s="148" t="s">
        <v>248</v>
      </c>
      <c r="C94" s="145" t="s">
        <v>34</v>
      </c>
      <c r="D94" s="146">
        <v>2</v>
      </c>
      <c r="E94" s="146"/>
      <c r="F94" s="146">
        <v>2</v>
      </c>
      <c r="G94" s="146" t="s">
        <v>20</v>
      </c>
      <c r="H94" s="146">
        <v>5</v>
      </c>
      <c r="I94" s="146"/>
      <c r="J94" s="146"/>
      <c r="K94" s="146"/>
      <c r="L94" s="146"/>
      <c r="M94" s="146"/>
    </row>
    <row r="95" spans="1:22" ht="31" thickBot="1" x14ac:dyDescent="0.25">
      <c r="A95" s="144">
        <v>6</v>
      </c>
      <c r="B95" s="144" t="s">
        <v>86</v>
      </c>
      <c r="C95" s="145" t="s">
        <v>34</v>
      </c>
      <c r="D95" s="146"/>
      <c r="E95" s="146"/>
      <c r="F95" s="146"/>
      <c r="G95" s="146"/>
      <c r="H95" s="146"/>
      <c r="I95" s="146">
        <v>2</v>
      </c>
      <c r="J95" s="146"/>
      <c r="K95" s="146">
        <v>2</v>
      </c>
      <c r="L95" s="146" t="s">
        <v>20</v>
      </c>
      <c r="M95" s="146">
        <v>6</v>
      </c>
      <c r="R95">
        <v>20</v>
      </c>
      <c r="S95">
        <v>14</v>
      </c>
      <c r="T95">
        <f>R95*S95</f>
        <v>280</v>
      </c>
      <c r="U95">
        <v>220</v>
      </c>
      <c r="V95">
        <f>T95+U95</f>
        <v>500</v>
      </c>
    </row>
    <row r="96" spans="1:22" ht="16" thickBot="1" x14ac:dyDescent="0.25">
      <c r="A96" s="144">
        <v>7</v>
      </c>
      <c r="B96" s="147" t="s">
        <v>87</v>
      </c>
      <c r="C96" s="145" t="s">
        <v>34</v>
      </c>
      <c r="D96" s="146"/>
      <c r="E96" s="146"/>
      <c r="F96" s="146"/>
      <c r="G96" s="146"/>
      <c r="H96" s="146"/>
      <c r="I96" s="146">
        <v>1</v>
      </c>
      <c r="J96" s="146"/>
      <c r="K96" s="146">
        <v>1</v>
      </c>
      <c r="L96" s="146" t="s">
        <v>20</v>
      </c>
      <c r="M96" s="146">
        <v>3</v>
      </c>
    </row>
    <row r="97" spans="1:13" ht="31" thickBot="1" x14ac:dyDescent="0.25">
      <c r="A97" s="144">
        <v>8</v>
      </c>
      <c r="B97" s="148" t="s">
        <v>88</v>
      </c>
      <c r="C97" s="145" t="s">
        <v>34</v>
      </c>
      <c r="D97" s="146"/>
      <c r="E97" s="146"/>
      <c r="F97" s="146"/>
      <c r="G97" s="146"/>
      <c r="H97" s="146"/>
      <c r="I97" s="146">
        <v>1</v>
      </c>
      <c r="J97" s="146"/>
      <c r="K97" s="146">
        <v>1</v>
      </c>
      <c r="L97" s="146" t="s">
        <v>20</v>
      </c>
      <c r="M97" s="146">
        <v>3</v>
      </c>
    </row>
    <row r="98" spans="1:13" ht="12.75" customHeight="1" thickBot="1" x14ac:dyDescent="0.25">
      <c r="A98" s="144">
        <v>9</v>
      </c>
      <c r="B98" s="147" t="s">
        <v>92</v>
      </c>
      <c r="C98" s="145" t="s">
        <v>34</v>
      </c>
      <c r="D98" s="146"/>
      <c r="E98" s="146"/>
      <c r="F98" s="146"/>
      <c r="G98" s="146"/>
      <c r="H98" s="146"/>
      <c r="I98" s="146">
        <v>2</v>
      </c>
      <c r="J98" s="146"/>
      <c r="K98" s="146">
        <v>2</v>
      </c>
      <c r="L98" s="146" t="s">
        <v>20</v>
      </c>
      <c r="M98" s="146">
        <v>6</v>
      </c>
    </row>
    <row r="99" spans="1:13" ht="16" thickBot="1" x14ac:dyDescent="0.25">
      <c r="A99" s="144">
        <v>10</v>
      </c>
      <c r="B99" s="147" t="s">
        <v>108</v>
      </c>
      <c r="C99" s="145" t="s">
        <v>34</v>
      </c>
      <c r="D99" s="146"/>
      <c r="E99" s="146"/>
      <c r="F99" s="146"/>
      <c r="G99" s="146"/>
      <c r="H99" s="146"/>
      <c r="I99" s="146">
        <v>2</v>
      </c>
      <c r="J99" s="146"/>
      <c r="K99" s="146">
        <v>2</v>
      </c>
      <c r="L99" s="146" t="s">
        <v>20</v>
      </c>
      <c r="M99" s="146">
        <v>6</v>
      </c>
    </row>
    <row r="100" spans="1:13" ht="31" thickBot="1" x14ac:dyDescent="0.25">
      <c r="A100" s="144">
        <v>11</v>
      </c>
      <c r="B100" s="103" t="s">
        <v>93</v>
      </c>
      <c r="C100" s="145" t="s">
        <v>34</v>
      </c>
      <c r="D100" s="146"/>
      <c r="E100" s="146"/>
      <c r="F100" s="146"/>
      <c r="G100" s="146"/>
      <c r="H100" s="146"/>
      <c r="I100" s="146">
        <v>0</v>
      </c>
      <c r="J100" s="146"/>
      <c r="K100" s="146">
        <v>6</v>
      </c>
      <c r="L100" s="146" t="s">
        <v>27</v>
      </c>
      <c r="M100" s="146">
        <v>6</v>
      </c>
    </row>
    <row r="101" spans="1:13" ht="16" thickBot="1" x14ac:dyDescent="0.25">
      <c r="A101" s="144"/>
      <c r="B101" s="113" t="s">
        <v>192</v>
      </c>
      <c r="C101" s="145"/>
      <c r="D101" s="146">
        <f>SUM(D89:D100)</f>
        <v>12</v>
      </c>
      <c r="E101" s="146"/>
      <c r="F101" s="146">
        <f>SUM(F89:F100)</f>
        <v>12</v>
      </c>
      <c r="G101" s="146"/>
      <c r="H101" s="146">
        <f>SUM(H89:H100)</f>
        <v>30</v>
      </c>
      <c r="I101" s="146">
        <f>SUM(I95:I100)</f>
        <v>8</v>
      </c>
      <c r="J101" s="146"/>
      <c r="K101" s="146">
        <f>SUM(K95:K100)</f>
        <v>14</v>
      </c>
      <c r="L101" s="146"/>
      <c r="M101" s="146">
        <f>SUM(M91:M100)</f>
        <v>30</v>
      </c>
    </row>
    <row r="102" spans="1:13" ht="27.75" customHeight="1" thickBot="1" x14ac:dyDescent="0.25">
      <c r="A102" s="108"/>
      <c r="B102" s="115" t="s">
        <v>201</v>
      </c>
      <c r="C102" s="282">
        <f>D101+F101</f>
        <v>24</v>
      </c>
      <c r="D102" s="283"/>
      <c r="E102" s="283"/>
      <c r="F102" s="283"/>
      <c r="G102" s="284"/>
      <c r="H102" s="90" t="s">
        <v>38</v>
      </c>
      <c r="I102" s="285">
        <f>I101+K101</f>
        <v>22</v>
      </c>
      <c r="J102" s="286"/>
      <c r="K102" s="286"/>
      <c r="L102" s="287"/>
      <c r="M102" s="90" t="s">
        <v>38</v>
      </c>
    </row>
    <row r="103" spans="1:13" ht="16" thickBot="1" x14ac:dyDescent="0.25">
      <c r="A103" s="116"/>
      <c r="B103" s="117" t="s">
        <v>210</v>
      </c>
      <c r="C103" s="289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</row>
    <row r="104" spans="1:13" ht="16" thickBot="1" x14ac:dyDescent="0.25">
      <c r="A104" s="118"/>
      <c r="B104" s="119" t="s">
        <v>211</v>
      </c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</row>
    <row r="105" spans="1:13" ht="31.5" customHeight="1" thickBot="1" x14ac:dyDescent="0.25">
      <c r="A105" s="108"/>
      <c r="B105" s="122" t="s">
        <v>212</v>
      </c>
      <c r="C105" s="123"/>
      <c r="D105" s="124">
        <f>D101*14</f>
        <v>168</v>
      </c>
      <c r="E105" s="124"/>
      <c r="F105" s="124">
        <f>F101*14</f>
        <v>168</v>
      </c>
      <c r="G105" s="124"/>
      <c r="H105" s="124"/>
      <c r="I105" s="124">
        <f>I101*10</f>
        <v>80</v>
      </c>
      <c r="J105" s="124"/>
      <c r="K105" s="124">
        <f>K101*10</f>
        <v>140</v>
      </c>
      <c r="L105" s="149"/>
      <c r="M105" s="125"/>
    </row>
    <row r="106" spans="1:13" ht="31" thickBot="1" x14ac:dyDescent="0.25">
      <c r="A106" s="126"/>
      <c r="B106" s="150" t="s">
        <v>73</v>
      </c>
      <c r="C106" s="151"/>
      <c r="D106" s="317" t="s">
        <v>202</v>
      </c>
      <c r="E106" s="318"/>
      <c r="F106" s="318"/>
      <c r="G106" s="318"/>
      <c r="H106" s="318"/>
      <c r="I106" s="318"/>
      <c r="J106" s="318"/>
      <c r="K106" s="318"/>
      <c r="L106" s="318"/>
      <c r="M106" s="319"/>
    </row>
    <row r="107" spans="1:13" x14ac:dyDescent="0.2">
      <c r="A107" s="127"/>
      <c r="B107" s="312" t="s">
        <v>54</v>
      </c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</row>
    <row r="108" spans="1:13" ht="16" thickBot="1" x14ac:dyDescent="0.25">
      <c r="A108" s="288" t="s">
        <v>48</v>
      </c>
      <c r="B108" s="288"/>
      <c r="C108" s="288"/>
      <c r="D108" s="288" t="s">
        <v>49</v>
      </c>
      <c r="E108" s="288"/>
      <c r="F108" s="288"/>
      <c r="G108" s="288"/>
      <c r="H108" s="288"/>
      <c r="I108" s="288" t="s">
        <v>247</v>
      </c>
      <c r="J108" s="288"/>
      <c r="K108" s="288"/>
      <c r="L108" s="288"/>
      <c r="M108" s="288"/>
    </row>
    <row r="109" spans="1:13" ht="16" thickBot="1" x14ac:dyDescent="0.25">
      <c r="A109" s="309" t="s">
        <v>50</v>
      </c>
      <c r="B109" s="310"/>
      <c r="C109" s="311"/>
      <c r="D109" s="309" t="s">
        <v>51</v>
      </c>
      <c r="E109" s="310"/>
      <c r="F109" s="310"/>
      <c r="G109" s="310"/>
      <c r="H109" s="310"/>
      <c r="I109" s="309" t="s">
        <v>52</v>
      </c>
      <c r="J109" s="310"/>
      <c r="K109" s="310"/>
      <c r="L109" s="310"/>
      <c r="M109" s="311"/>
    </row>
    <row r="111" spans="1:13" x14ac:dyDescent="0.2">
      <c r="D111" s="7"/>
      <c r="E111" s="7"/>
      <c r="F111" s="7"/>
      <c r="G111" s="7"/>
      <c r="H111" s="7"/>
      <c r="I111" s="7"/>
      <c r="J111" s="7"/>
    </row>
    <row r="112" spans="1:13" x14ac:dyDescent="0.2">
      <c r="D112" s="7"/>
      <c r="E112" s="7"/>
      <c r="F112" s="7"/>
      <c r="G112" s="7"/>
      <c r="H112" s="7"/>
      <c r="I112" s="7"/>
      <c r="J112" s="7"/>
    </row>
    <row r="113" spans="4:10" x14ac:dyDescent="0.2">
      <c r="D113" s="7"/>
      <c r="E113" s="7"/>
      <c r="F113" s="7"/>
      <c r="G113" s="7"/>
      <c r="H113" s="7"/>
      <c r="I113" s="7"/>
      <c r="J113" s="7"/>
    </row>
  </sheetData>
  <mergeCells count="107">
    <mergeCell ref="A46:C46"/>
    <mergeCell ref="D46:H46"/>
    <mergeCell ref="I46:M46"/>
    <mergeCell ref="B39:B41"/>
    <mergeCell ref="C39:C41"/>
    <mergeCell ref="D39:H39"/>
    <mergeCell ref="I39:M39"/>
    <mergeCell ref="D40:F40"/>
    <mergeCell ref="G40:G41"/>
    <mergeCell ref="H40:H41"/>
    <mergeCell ref="I40:K40"/>
    <mergeCell ref="L40:L41"/>
    <mergeCell ref="M40:M41"/>
    <mergeCell ref="I45:M45"/>
    <mergeCell ref="I8:M8"/>
    <mergeCell ref="D9:F9"/>
    <mergeCell ref="G9:G10"/>
    <mergeCell ref="H9:H10"/>
    <mergeCell ref="I9:K9"/>
    <mergeCell ref="L9:L10"/>
    <mergeCell ref="B44:M44"/>
    <mergeCell ref="C27:G27"/>
    <mergeCell ref="I27:L27"/>
    <mergeCell ref="A4:H4"/>
    <mergeCell ref="A1:H1"/>
    <mergeCell ref="A2:H2"/>
    <mergeCell ref="A3:H3"/>
    <mergeCell ref="A47:H47"/>
    <mergeCell ref="C28:M28"/>
    <mergeCell ref="B32:B34"/>
    <mergeCell ref="C32:C34"/>
    <mergeCell ref="D32:H32"/>
    <mergeCell ref="I32:M32"/>
    <mergeCell ref="D33:F33"/>
    <mergeCell ref="G33:G34"/>
    <mergeCell ref="H33:H34"/>
    <mergeCell ref="I33:K33"/>
    <mergeCell ref="L33:L34"/>
    <mergeCell ref="M33:M34"/>
    <mergeCell ref="M9:M10"/>
    <mergeCell ref="A5:H5"/>
    <mergeCell ref="A6:H6"/>
    <mergeCell ref="A7:H7"/>
    <mergeCell ref="A8:A10"/>
    <mergeCell ref="B8:B10"/>
    <mergeCell ref="C8:C10"/>
    <mergeCell ref="D8:H8"/>
    <mergeCell ref="B107:M107"/>
    <mergeCell ref="A109:C109"/>
    <mergeCell ref="D109:H109"/>
    <mergeCell ref="I109:M109"/>
    <mergeCell ref="A108:C108"/>
    <mergeCell ref="D108:H108"/>
    <mergeCell ref="I108:M108"/>
    <mergeCell ref="C103:M103"/>
    <mergeCell ref="I86:M86"/>
    <mergeCell ref="D87:F87"/>
    <mergeCell ref="G87:G88"/>
    <mergeCell ref="H87:H88"/>
    <mergeCell ref="I87:K87"/>
    <mergeCell ref="L87:L88"/>
    <mergeCell ref="M87:M88"/>
    <mergeCell ref="C102:G102"/>
    <mergeCell ref="I102:L102"/>
    <mergeCell ref="A86:A88"/>
    <mergeCell ref="B86:B88"/>
    <mergeCell ref="C86:C88"/>
    <mergeCell ref="D86:H86"/>
    <mergeCell ref="D106:M106"/>
    <mergeCell ref="A84:H84"/>
    <mergeCell ref="A85:H85"/>
    <mergeCell ref="A79:H79"/>
    <mergeCell ref="A80:H80"/>
    <mergeCell ref="A81:H81"/>
    <mergeCell ref="A82:H82"/>
    <mergeCell ref="A83:H83"/>
    <mergeCell ref="B76:M76"/>
    <mergeCell ref="A78:C78"/>
    <mergeCell ref="D78:H78"/>
    <mergeCell ref="I78:M78"/>
    <mergeCell ref="A77:C77"/>
    <mergeCell ref="D77:H77"/>
    <mergeCell ref="I77:M77"/>
    <mergeCell ref="A57:M57"/>
    <mergeCell ref="A64:M64"/>
    <mergeCell ref="C72:G72"/>
    <mergeCell ref="I72:L72"/>
    <mergeCell ref="A45:C45"/>
    <mergeCell ref="D45:H45"/>
    <mergeCell ref="C73:M73"/>
    <mergeCell ref="I54:M54"/>
    <mergeCell ref="D55:F55"/>
    <mergeCell ref="G55:G56"/>
    <mergeCell ref="H55:H56"/>
    <mergeCell ref="I55:K55"/>
    <mergeCell ref="L55:L56"/>
    <mergeCell ref="M55:M56"/>
    <mergeCell ref="A53:H53"/>
    <mergeCell ref="A54:A56"/>
    <mergeCell ref="B54:B56"/>
    <mergeCell ref="C54:C56"/>
    <mergeCell ref="D54:H54"/>
    <mergeCell ref="A48:H48"/>
    <mergeCell ref="A49:H49"/>
    <mergeCell ref="A50:H50"/>
    <mergeCell ref="A51:H51"/>
    <mergeCell ref="A52:H52"/>
  </mergeCells>
  <pageMargins left="0.38" right="0.2" top="0.3" bottom="0.32" header="0.3" footer="0.3"/>
  <pageSetup paperSize="9" scale="75" orientation="portrait" r:id="rId1"/>
  <rowBreaks count="2" manualBreakCount="2">
    <brk id="46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103"/>
  <sheetViews>
    <sheetView view="pageBreakPreview" topLeftCell="A64" zoomScale="60" zoomScaleNormal="100" workbookViewId="0">
      <selection activeCell="Y20" sqref="Y20"/>
    </sheetView>
  </sheetViews>
  <sheetFormatPr baseColWidth="10" defaultColWidth="9.1640625" defaultRowHeight="15" x14ac:dyDescent="0.2"/>
  <cols>
    <col min="1" max="1" width="6" customWidth="1"/>
    <col min="2" max="2" width="29" customWidth="1"/>
    <col min="3" max="3" width="13.1640625" style="60" customWidth="1"/>
    <col min="14" max="14" width="7.1640625" customWidth="1"/>
    <col min="15" max="20" width="9.1640625" hidden="1" customWidth="1"/>
  </cols>
  <sheetData>
    <row r="1" spans="1:13" x14ac:dyDescent="0.2">
      <c r="A1" s="248" t="s">
        <v>0</v>
      </c>
      <c r="B1" s="248"/>
      <c r="C1" s="248"/>
      <c r="D1" s="248"/>
      <c r="E1" s="248"/>
      <c r="F1" s="248"/>
      <c r="G1" s="248"/>
      <c r="H1" s="248"/>
    </row>
    <row r="2" spans="1:13" x14ac:dyDescent="0.2">
      <c r="A2" s="248" t="s">
        <v>1</v>
      </c>
      <c r="B2" s="248"/>
      <c r="C2" s="248"/>
      <c r="D2" s="248"/>
      <c r="E2" s="248"/>
      <c r="F2" s="248"/>
      <c r="G2" s="248"/>
      <c r="H2" s="248"/>
    </row>
    <row r="3" spans="1:13" x14ac:dyDescent="0.2">
      <c r="A3" s="248" t="s">
        <v>2</v>
      </c>
      <c r="B3" s="248"/>
      <c r="C3" s="248"/>
      <c r="D3" s="248"/>
      <c r="E3" s="248"/>
      <c r="F3" s="248"/>
      <c r="G3" s="248"/>
      <c r="H3" s="248"/>
    </row>
    <row r="4" spans="1:13" x14ac:dyDescent="0.2">
      <c r="A4" s="248" t="s">
        <v>175</v>
      </c>
      <c r="B4" s="248"/>
      <c r="C4" s="248"/>
      <c r="D4" s="248"/>
      <c r="E4" s="248"/>
      <c r="F4" s="248"/>
      <c r="G4" s="248"/>
      <c r="H4" s="248"/>
    </row>
    <row r="5" spans="1:13" x14ac:dyDescent="0.2">
      <c r="A5" s="248" t="s">
        <v>4</v>
      </c>
      <c r="B5" s="248"/>
      <c r="C5" s="248"/>
      <c r="D5" s="248"/>
      <c r="E5" s="248"/>
      <c r="F5" s="248"/>
      <c r="G5" s="248"/>
      <c r="H5" s="248"/>
    </row>
    <row r="6" spans="1:13" x14ac:dyDescent="0.2">
      <c r="A6" s="248" t="s">
        <v>5</v>
      </c>
      <c r="B6" s="248"/>
      <c r="C6" s="248"/>
      <c r="D6" s="248"/>
      <c r="E6" s="248"/>
      <c r="F6" s="248"/>
      <c r="G6" s="248"/>
      <c r="H6" s="248"/>
    </row>
    <row r="7" spans="1:13" ht="16" thickBot="1" x14ac:dyDescent="0.25">
      <c r="A7" s="256" t="s">
        <v>53</v>
      </c>
      <c r="B7" s="256"/>
      <c r="C7" s="256"/>
      <c r="D7" s="256"/>
      <c r="E7" s="256"/>
      <c r="F7" s="256"/>
      <c r="G7" s="256"/>
      <c r="H7" s="256"/>
    </row>
    <row r="8" spans="1:13" ht="16" thickBot="1" x14ac:dyDescent="0.25">
      <c r="A8" s="372" t="s">
        <v>6</v>
      </c>
      <c r="B8" s="372" t="s">
        <v>7</v>
      </c>
      <c r="C8" s="375" t="s">
        <v>8</v>
      </c>
      <c r="D8" s="357" t="s">
        <v>9</v>
      </c>
      <c r="E8" s="358"/>
      <c r="F8" s="358"/>
      <c r="G8" s="358"/>
      <c r="H8" s="359"/>
      <c r="I8" s="357" t="s">
        <v>10</v>
      </c>
      <c r="J8" s="358"/>
      <c r="K8" s="358"/>
      <c r="L8" s="358"/>
      <c r="M8" s="359"/>
    </row>
    <row r="9" spans="1:13" ht="16" thickBot="1" x14ac:dyDescent="0.25">
      <c r="A9" s="373"/>
      <c r="B9" s="373"/>
      <c r="C9" s="376"/>
      <c r="D9" s="360" t="s">
        <v>11</v>
      </c>
      <c r="E9" s="361"/>
      <c r="F9" s="362"/>
      <c r="G9" s="363" t="s">
        <v>12</v>
      </c>
      <c r="H9" s="357" t="s">
        <v>13</v>
      </c>
      <c r="I9" s="360" t="s">
        <v>11</v>
      </c>
      <c r="J9" s="361"/>
      <c r="K9" s="362"/>
      <c r="L9" s="363" t="s">
        <v>12</v>
      </c>
      <c r="M9" s="363" t="s">
        <v>13</v>
      </c>
    </row>
    <row r="10" spans="1:13" ht="24.75" customHeight="1" thickBot="1" x14ac:dyDescent="0.25">
      <c r="A10" s="374"/>
      <c r="B10" s="374"/>
      <c r="C10" s="377"/>
      <c r="D10" s="12" t="s">
        <v>14</v>
      </c>
      <c r="E10" s="12" t="s">
        <v>15</v>
      </c>
      <c r="F10" s="13" t="s">
        <v>16</v>
      </c>
      <c r="G10" s="364"/>
      <c r="H10" s="365"/>
      <c r="I10" s="14" t="s">
        <v>14</v>
      </c>
      <c r="J10" s="14" t="s">
        <v>17</v>
      </c>
      <c r="K10" s="13" t="s">
        <v>16</v>
      </c>
      <c r="L10" s="364"/>
      <c r="M10" s="364"/>
    </row>
    <row r="11" spans="1:13" ht="29.25" customHeight="1" thickBot="1" x14ac:dyDescent="0.25">
      <c r="A11" s="104">
        <v>1</v>
      </c>
      <c r="B11" s="152" t="s">
        <v>167</v>
      </c>
      <c r="C11" s="153" t="s">
        <v>19</v>
      </c>
      <c r="D11" s="63">
        <v>2</v>
      </c>
      <c r="E11" s="63"/>
      <c r="F11" s="63">
        <v>2</v>
      </c>
      <c r="G11" s="63" t="s">
        <v>20</v>
      </c>
      <c r="H11" s="63">
        <v>5</v>
      </c>
      <c r="I11" s="63"/>
      <c r="J11" s="63"/>
      <c r="K11" s="63"/>
      <c r="L11" s="63"/>
      <c r="M11" s="63"/>
    </row>
    <row r="12" spans="1:13" ht="29.25" customHeight="1" thickBot="1" x14ac:dyDescent="0.25">
      <c r="A12" s="102">
        <v>2</v>
      </c>
      <c r="B12" s="109" t="s">
        <v>241</v>
      </c>
      <c r="C12" s="108" t="s">
        <v>22</v>
      </c>
      <c r="D12" s="90">
        <v>2</v>
      </c>
      <c r="E12" s="90"/>
      <c r="F12" s="90">
        <v>2</v>
      </c>
      <c r="G12" s="90" t="s">
        <v>20</v>
      </c>
      <c r="H12" s="90">
        <v>5</v>
      </c>
      <c r="I12" s="63"/>
      <c r="J12" s="63"/>
      <c r="K12" s="63"/>
      <c r="L12" s="63"/>
      <c r="M12" s="63"/>
    </row>
    <row r="13" spans="1:13" ht="27" customHeight="1" thickBot="1" x14ac:dyDescent="0.25">
      <c r="A13" s="104">
        <v>3</v>
      </c>
      <c r="B13" s="154" t="s">
        <v>168</v>
      </c>
      <c r="C13" s="155" t="s">
        <v>22</v>
      </c>
      <c r="D13" s="63">
        <v>2</v>
      </c>
      <c r="E13" s="63"/>
      <c r="F13" s="63">
        <v>2</v>
      </c>
      <c r="G13" s="63" t="s">
        <v>20</v>
      </c>
      <c r="H13" s="63">
        <v>5</v>
      </c>
      <c r="I13" s="63"/>
      <c r="J13" s="63"/>
      <c r="K13" s="63"/>
      <c r="L13" s="63"/>
      <c r="M13" s="63"/>
    </row>
    <row r="14" spans="1:13" ht="52.5" customHeight="1" thickBot="1" x14ac:dyDescent="0.25">
      <c r="A14" s="102">
        <v>4</v>
      </c>
      <c r="B14" s="153" t="s">
        <v>177</v>
      </c>
      <c r="C14" s="155" t="s">
        <v>25</v>
      </c>
      <c r="D14" s="63">
        <v>2</v>
      </c>
      <c r="E14" s="63"/>
      <c r="F14" s="63">
        <v>2</v>
      </c>
      <c r="G14" s="63" t="s">
        <v>20</v>
      </c>
      <c r="H14" s="63">
        <v>5</v>
      </c>
      <c r="I14" s="63"/>
      <c r="J14" s="63"/>
      <c r="K14" s="63"/>
      <c r="L14" s="63"/>
      <c r="M14" s="63"/>
    </row>
    <row r="15" spans="1:13" ht="63.75" customHeight="1" thickBot="1" x14ac:dyDescent="0.25">
      <c r="A15" s="104">
        <v>5</v>
      </c>
      <c r="B15" s="104" t="s">
        <v>178</v>
      </c>
      <c r="C15" s="155" t="s">
        <v>25</v>
      </c>
      <c r="D15" s="63">
        <v>1</v>
      </c>
      <c r="E15" s="63"/>
      <c r="F15" s="63">
        <v>1</v>
      </c>
      <c r="G15" s="63" t="s">
        <v>27</v>
      </c>
      <c r="H15" s="63">
        <v>5</v>
      </c>
      <c r="I15" s="63"/>
      <c r="J15" s="63"/>
      <c r="K15" s="63"/>
      <c r="L15" s="63"/>
      <c r="M15" s="63"/>
    </row>
    <row r="16" spans="1:13" ht="48.75" customHeight="1" thickBot="1" x14ac:dyDescent="0.25">
      <c r="A16" s="102">
        <v>6</v>
      </c>
      <c r="B16" s="103" t="s">
        <v>179</v>
      </c>
      <c r="C16" s="155" t="s">
        <v>25</v>
      </c>
      <c r="D16" s="63">
        <v>2</v>
      </c>
      <c r="E16" s="63"/>
      <c r="F16" s="63">
        <v>2</v>
      </c>
      <c r="G16" s="63" t="s">
        <v>27</v>
      </c>
      <c r="H16" s="63">
        <v>5</v>
      </c>
      <c r="I16" s="63"/>
      <c r="J16" s="63"/>
      <c r="K16" s="63"/>
      <c r="L16" s="63"/>
      <c r="M16" s="63"/>
    </row>
    <row r="17" spans="1:20" ht="27" customHeight="1" thickBot="1" x14ac:dyDescent="0.25">
      <c r="A17" s="104">
        <v>7</v>
      </c>
      <c r="B17" s="107" t="s">
        <v>180</v>
      </c>
      <c r="C17" s="155" t="s">
        <v>22</v>
      </c>
      <c r="D17" s="63"/>
      <c r="E17" s="63"/>
      <c r="F17" s="63"/>
      <c r="G17" s="63"/>
      <c r="H17" s="63"/>
      <c r="I17" s="63">
        <v>2</v>
      </c>
      <c r="J17" s="63"/>
      <c r="K17" s="63">
        <v>2</v>
      </c>
      <c r="L17" s="63" t="s">
        <v>20</v>
      </c>
      <c r="M17" s="63">
        <v>6</v>
      </c>
    </row>
    <row r="18" spans="1:20" ht="46" thickBot="1" x14ac:dyDescent="0.25">
      <c r="A18" s="102">
        <v>8</v>
      </c>
      <c r="B18" s="93" t="s">
        <v>181</v>
      </c>
      <c r="C18" s="155" t="s">
        <v>19</v>
      </c>
      <c r="D18" s="63"/>
      <c r="E18" s="63"/>
      <c r="F18" s="63"/>
      <c r="G18" s="63"/>
      <c r="H18" s="63"/>
      <c r="I18" s="63">
        <v>2</v>
      </c>
      <c r="J18" s="63"/>
      <c r="K18" s="63">
        <v>2</v>
      </c>
      <c r="L18" s="63" t="s">
        <v>20</v>
      </c>
      <c r="M18" s="63">
        <v>6</v>
      </c>
    </row>
    <row r="19" spans="1:20" ht="23.25" customHeight="1" thickBot="1" x14ac:dyDescent="0.25">
      <c r="A19" s="104">
        <v>9</v>
      </c>
      <c r="B19" s="93" t="s">
        <v>182</v>
      </c>
      <c r="C19" s="155" t="s">
        <v>19</v>
      </c>
      <c r="D19" s="63"/>
      <c r="E19" s="63"/>
      <c r="F19" s="63"/>
      <c r="G19" s="63"/>
      <c r="H19" s="63"/>
      <c r="I19" s="63">
        <v>2</v>
      </c>
      <c r="J19" s="63"/>
      <c r="K19" s="63">
        <v>2</v>
      </c>
      <c r="L19" s="63" t="s">
        <v>20</v>
      </c>
      <c r="M19" s="63">
        <v>6</v>
      </c>
      <c r="R19">
        <v>40.4</v>
      </c>
      <c r="S19">
        <v>14</v>
      </c>
      <c r="T19">
        <f>R19*S19</f>
        <v>565.6</v>
      </c>
    </row>
    <row r="20" spans="1:20" ht="25.5" customHeight="1" thickBot="1" x14ac:dyDescent="0.25">
      <c r="A20" s="102">
        <v>10</v>
      </c>
      <c r="B20" s="156" t="s">
        <v>183</v>
      </c>
      <c r="C20" s="155" t="s">
        <v>25</v>
      </c>
      <c r="D20" s="63"/>
      <c r="E20" s="63"/>
      <c r="F20" s="63"/>
      <c r="G20" s="63"/>
      <c r="H20" s="63"/>
      <c r="I20" s="63">
        <v>1</v>
      </c>
      <c r="J20" s="63"/>
      <c r="K20" s="63">
        <v>1</v>
      </c>
      <c r="L20" s="63" t="s">
        <v>20</v>
      </c>
      <c r="M20" s="63">
        <v>3</v>
      </c>
    </row>
    <row r="21" spans="1:20" ht="25.5" customHeight="1" thickBot="1" x14ac:dyDescent="0.25">
      <c r="A21" s="104">
        <v>11</v>
      </c>
      <c r="B21" s="157" t="s">
        <v>184</v>
      </c>
      <c r="C21" s="155" t="s">
        <v>34</v>
      </c>
      <c r="D21" s="63"/>
      <c r="E21" s="63"/>
      <c r="F21" s="63"/>
      <c r="G21" s="63"/>
      <c r="H21" s="63"/>
      <c r="I21" s="63">
        <v>1</v>
      </c>
      <c r="J21" s="63"/>
      <c r="K21" s="63">
        <v>1</v>
      </c>
      <c r="L21" s="63" t="s">
        <v>20</v>
      </c>
      <c r="M21" s="63">
        <v>3</v>
      </c>
    </row>
    <row r="22" spans="1:20" ht="31" thickBot="1" x14ac:dyDescent="0.25">
      <c r="A22" s="102">
        <v>12</v>
      </c>
      <c r="B22" s="93" t="s">
        <v>185</v>
      </c>
      <c r="C22" s="155" t="s">
        <v>25</v>
      </c>
      <c r="D22" s="63"/>
      <c r="E22" s="63"/>
      <c r="F22" s="63"/>
      <c r="G22" s="63"/>
      <c r="H22" s="63"/>
      <c r="I22" s="63">
        <v>1</v>
      </c>
      <c r="J22" s="63"/>
      <c r="K22" s="63">
        <v>1</v>
      </c>
      <c r="L22" s="63" t="s">
        <v>20</v>
      </c>
      <c r="M22" s="63">
        <v>3</v>
      </c>
      <c r="S22">
        <f>K28+J28+F28</f>
        <v>370</v>
      </c>
    </row>
    <row r="23" spans="1:20" ht="16" thickBot="1" x14ac:dyDescent="0.25">
      <c r="A23" s="104">
        <v>13</v>
      </c>
      <c r="B23" s="93" t="s">
        <v>186</v>
      </c>
      <c r="C23" s="158" t="s">
        <v>22</v>
      </c>
      <c r="D23" s="99"/>
      <c r="E23" s="99"/>
      <c r="F23" s="99"/>
      <c r="G23" s="99"/>
      <c r="H23" s="99"/>
      <c r="I23" s="159"/>
      <c r="J23" s="99">
        <v>90</v>
      </c>
      <c r="K23" s="99"/>
      <c r="L23" s="99" t="s">
        <v>27</v>
      </c>
      <c r="M23" s="99">
        <v>3</v>
      </c>
    </row>
    <row r="24" spans="1:20" ht="16" thickBot="1" x14ac:dyDescent="0.25">
      <c r="A24" s="102"/>
      <c r="B24" s="160" t="s">
        <v>192</v>
      </c>
      <c r="C24" s="161"/>
      <c r="D24" s="124">
        <f>SUM(D11:D23)</f>
        <v>11</v>
      </c>
      <c r="E24" s="124"/>
      <c r="F24" s="124">
        <f>SUM(F11:F23)</f>
        <v>11</v>
      </c>
      <c r="G24" s="124"/>
      <c r="H24" s="162">
        <f>SUM(H11:H23)</f>
        <v>30</v>
      </c>
      <c r="I24" s="58">
        <f>SUM(I17:I23)</f>
        <v>9</v>
      </c>
      <c r="J24" s="54">
        <v>6.4</v>
      </c>
      <c r="K24" s="54">
        <f>SUM(K17:K23)</f>
        <v>9</v>
      </c>
      <c r="L24" s="54"/>
      <c r="M24" s="59">
        <f>SUM(M17:M23)</f>
        <v>30</v>
      </c>
    </row>
    <row r="25" spans="1:20" ht="27" customHeight="1" thickBot="1" x14ac:dyDescent="0.25">
      <c r="A25" s="102"/>
      <c r="B25" s="100" t="s">
        <v>39</v>
      </c>
      <c r="C25" s="282">
        <f>D24+F24</f>
        <v>22</v>
      </c>
      <c r="D25" s="283"/>
      <c r="E25" s="283"/>
      <c r="F25" s="283"/>
      <c r="G25" s="284"/>
      <c r="H25" s="90" t="s">
        <v>38</v>
      </c>
      <c r="I25" s="285">
        <f>I24+J24+K24</f>
        <v>24.4</v>
      </c>
      <c r="J25" s="286"/>
      <c r="K25" s="286"/>
      <c r="L25" s="287"/>
      <c r="M25" s="90" t="s">
        <v>38</v>
      </c>
    </row>
    <row r="26" spans="1:20" ht="16" thickBot="1" x14ac:dyDescent="0.25">
      <c r="A26" s="163"/>
      <c r="B26" s="164" t="s">
        <v>234</v>
      </c>
      <c r="C26" s="367"/>
      <c r="D26" s="368"/>
      <c r="E26" s="368"/>
      <c r="F26" s="368"/>
      <c r="G26" s="368"/>
      <c r="H26" s="368"/>
      <c r="I26" s="368"/>
      <c r="J26" s="368"/>
      <c r="K26" s="368"/>
      <c r="L26" s="368"/>
      <c r="M26" s="368"/>
    </row>
    <row r="27" spans="1:20" ht="16" thickBot="1" x14ac:dyDescent="0.25">
      <c r="A27" s="165"/>
      <c r="B27" s="166" t="s">
        <v>193</v>
      </c>
      <c r="C27" s="167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20" ht="33" customHeight="1" thickBot="1" x14ac:dyDescent="0.25">
      <c r="A28" s="102"/>
      <c r="B28" s="168" t="s">
        <v>41</v>
      </c>
      <c r="C28" s="169"/>
      <c r="D28" s="124">
        <f>D24*14</f>
        <v>154</v>
      </c>
      <c r="E28" s="124"/>
      <c r="F28" s="124">
        <f>F24*14</f>
        <v>154</v>
      </c>
      <c r="G28" s="124"/>
      <c r="H28" s="124"/>
      <c r="I28" s="124">
        <f>I24*14</f>
        <v>126</v>
      </c>
      <c r="J28" s="124">
        <v>90</v>
      </c>
      <c r="K28" s="124">
        <f>K24*14</f>
        <v>126</v>
      </c>
      <c r="L28" s="149"/>
      <c r="M28" s="170"/>
    </row>
    <row r="29" spans="1:20" ht="16" thickBot="1" x14ac:dyDescent="0.25">
      <c r="A29" s="171"/>
      <c r="B29" s="127"/>
      <c r="C29" s="172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20" x14ac:dyDescent="0.2">
      <c r="A30" s="127"/>
      <c r="B30" s="351" t="s">
        <v>42</v>
      </c>
      <c r="C30" s="354" t="s">
        <v>8</v>
      </c>
      <c r="D30" s="378" t="s">
        <v>9</v>
      </c>
      <c r="E30" s="379"/>
      <c r="F30" s="379"/>
      <c r="G30" s="379"/>
      <c r="H30" s="380"/>
      <c r="I30" s="381" t="s">
        <v>10</v>
      </c>
      <c r="J30" s="379"/>
      <c r="K30" s="379"/>
      <c r="L30" s="379"/>
      <c r="M30" s="380"/>
    </row>
    <row r="31" spans="1:20" x14ac:dyDescent="0.2">
      <c r="A31" s="127"/>
      <c r="B31" s="352"/>
      <c r="C31" s="355"/>
      <c r="D31" s="382" t="s">
        <v>11</v>
      </c>
      <c r="E31" s="383"/>
      <c r="F31" s="383"/>
      <c r="G31" s="383" t="s">
        <v>12</v>
      </c>
      <c r="H31" s="385" t="s">
        <v>13</v>
      </c>
      <c r="I31" s="387" t="s">
        <v>11</v>
      </c>
      <c r="J31" s="383"/>
      <c r="K31" s="383"/>
      <c r="L31" s="383" t="s">
        <v>12</v>
      </c>
      <c r="M31" s="385" t="s">
        <v>13</v>
      </c>
    </row>
    <row r="32" spans="1:20" ht="16" thickBot="1" x14ac:dyDescent="0.25">
      <c r="A32" s="127"/>
      <c r="B32" s="353"/>
      <c r="C32" s="356"/>
      <c r="D32" s="173" t="s">
        <v>14</v>
      </c>
      <c r="E32" s="174" t="s">
        <v>15</v>
      </c>
      <c r="F32" s="174" t="s">
        <v>16</v>
      </c>
      <c r="G32" s="384"/>
      <c r="H32" s="386"/>
      <c r="I32" s="175" t="s">
        <v>14</v>
      </c>
      <c r="J32" s="174" t="s">
        <v>17</v>
      </c>
      <c r="K32" s="174" t="s">
        <v>16</v>
      </c>
      <c r="L32" s="384"/>
      <c r="M32" s="386"/>
    </row>
    <row r="33" spans="1:13" ht="31" thickBot="1" x14ac:dyDescent="0.25">
      <c r="A33" s="127"/>
      <c r="B33" s="176" t="s">
        <v>44</v>
      </c>
      <c r="C33" s="177" t="s">
        <v>25</v>
      </c>
      <c r="D33" s="178">
        <v>1</v>
      </c>
      <c r="E33" s="179"/>
      <c r="F33" s="179">
        <v>1</v>
      </c>
      <c r="G33" s="179" t="s">
        <v>45</v>
      </c>
      <c r="H33" s="180">
        <v>1</v>
      </c>
      <c r="I33" s="181">
        <v>1</v>
      </c>
      <c r="J33" s="179"/>
      <c r="K33" s="179">
        <v>1</v>
      </c>
      <c r="L33" s="179" t="s">
        <v>45</v>
      </c>
      <c r="M33" s="180">
        <v>1</v>
      </c>
    </row>
    <row r="34" spans="1:13" ht="16" thickBot="1" x14ac:dyDescent="0.25">
      <c r="A34" s="127"/>
      <c r="B34" s="171"/>
      <c r="C34" s="172"/>
      <c r="D34" s="127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x14ac:dyDescent="0.2">
      <c r="A35" s="127"/>
      <c r="B35" s="351" t="s">
        <v>47</v>
      </c>
      <c r="C35" s="354" t="s">
        <v>8</v>
      </c>
      <c r="D35" s="378" t="s">
        <v>9</v>
      </c>
      <c r="E35" s="379"/>
      <c r="F35" s="379"/>
      <c r="G35" s="379"/>
      <c r="H35" s="380"/>
      <c r="I35" s="381" t="s">
        <v>10</v>
      </c>
      <c r="J35" s="379"/>
      <c r="K35" s="379"/>
      <c r="L35" s="379"/>
      <c r="M35" s="380"/>
    </row>
    <row r="36" spans="1:13" x14ac:dyDescent="0.2">
      <c r="A36" s="127"/>
      <c r="B36" s="352"/>
      <c r="C36" s="355"/>
      <c r="D36" s="382" t="s">
        <v>11</v>
      </c>
      <c r="E36" s="383"/>
      <c r="F36" s="383"/>
      <c r="G36" s="383" t="s">
        <v>12</v>
      </c>
      <c r="H36" s="385" t="s">
        <v>13</v>
      </c>
      <c r="I36" s="387" t="s">
        <v>11</v>
      </c>
      <c r="J36" s="383"/>
      <c r="K36" s="383"/>
      <c r="L36" s="383" t="s">
        <v>12</v>
      </c>
      <c r="M36" s="385" t="s">
        <v>13</v>
      </c>
    </row>
    <row r="37" spans="1:13" ht="16" thickBot="1" x14ac:dyDescent="0.25">
      <c r="A37" s="127"/>
      <c r="B37" s="353"/>
      <c r="C37" s="356"/>
      <c r="D37" s="173" t="s">
        <v>14</v>
      </c>
      <c r="E37" s="174" t="s">
        <v>15</v>
      </c>
      <c r="F37" s="174" t="s">
        <v>16</v>
      </c>
      <c r="G37" s="384"/>
      <c r="H37" s="386"/>
      <c r="I37" s="175" t="s">
        <v>14</v>
      </c>
      <c r="J37" s="174" t="s">
        <v>17</v>
      </c>
      <c r="K37" s="174" t="s">
        <v>16</v>
      </c>
      <c r="L37" s="384"/>
      <c r="M37" s="386"/>
    </row>
    <row r="38" spans="1:13" ht="31" thickBot="1" x14ac:dyDescent="0.25">
      <c r="A38" s="127"/>
      <c r="B38" s="176" t="s">
        <v>44</v>
      </c>
      <c r="C38" s="177" t="s">
        <v>25</v>
      </c>
      <c r="D38" s="178">
        <v>1</v>
      </c>
      <c r="E38" s="179"/>
      <c r="F38" s="179">
        <v>1</v>
      </c>
      <c r="G38" s="179" t="s">
        <v>45</v>
      </c>
      <c r="H38" s="180">
        <v>1</v>
      </c>
      <c r="I38" s="181">
        <v>1</v>
      </c>
      <c r="J38" s="179"/>
      <c r="K38" s="179">
        <v>1</v>
      </c>
      <c r="L38" s="179" t="s">
        <v>45</v>
      </c>
      <c r="M38" s="180">
        <v>1</v>
      </c>
    </row>
    <row r="39" spans="1:13" x14ac:dyDescent="0.2">
      <c r="A39" s="127"/>
      <c r="B39" s="366" t="s">
        <v>54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</row>
    <row r="40" spans="1:13" ht="16" thickBot="1" x14ac:dyDescent="0.25">
      <c r="A40" s="350" t="s">
        <v>48</v>
      </c>
      <c r="B40" s="350"/>
      <c r="C40" s="350"/>
      <c r="D40" s="350" t="s">
        <v>49</v>
      </c>
      <c r="E40" s="350"/>
      <c r="F40" s="350"/>
      <c r="G40" s="350"/>
      <c r="H40" s="350"/>
      <c r="I40" s="350" t="s">
        <v>249</v>
      </c>
      <c r="J40" s="350"/>
      <c r="K40" s="350"/>
      <c r="L40" s="350"/>
      <c r="M40" s="350"/>
    </row>
    <row r="41" spans="1:13" ht="16" thickBot="1" x14ac:dyDescent="0.25">
      <c r="A41" s="369" t="s">
        <v>50</v>
      </c>
      <c r="B41" s="370"/>
      <c r="C41" s="371"/>
      <c r="D41" s="369" t="s">
        <v>51</v>
      </c>
      <c r="E41" s="370"/>
      <c r="F41" s="370"/>
      <c r="G41" s="370"/>
      <c r="H41" s="370"/>
      <c r="I41" s="369" t="s">
        <v>52</v>
      </c>
      <c r="J41" s="370"/>
      <c r="K41" s="370"/>
      <c r="L41" s="370"/>
      <c r="M41" s="371"/>
    </row>
    <row r="42" spans="1:13" ht="16" x14ac:dyDescent="0.2">
      <c r="A42" s="343" t="s">
        <v>0</v>
      </c>
      <c r="B42" s="343"/>
      <c r="C42" s="343"/>
      <c r="D42" s="343"/>
      <c r="E42" s="343"/>
      <c r="F42" s="343"/>
      <c r="G42" s="343"/>
      <c r="H42" s="343"/>
      <c r="I42" s="127"/>
      <c r="J42" s="127"/>
      <c r="K42" s="127"/>
      <c r="L42" s="127"/>
      <c r="M42" s="127"/>
    </row>
    <row r="43" spans="1:13" ht="16" x14ac:dyDescent="0.2">
      <c r="A43" s="343" t="s">
        <v>1</v>
      </c>
      <c r="B43" s="343"/>
      <c r="C43" s="343"/>
      <c r="D43" s="343"/>
      <c r="E43" s="343"/>
      <c r="F43" s="343"/>
      <c r="G43" s="343"/>
      <c r="H43" s="343"/>
      <c r="I43" s="127"/>
      <c r="J43" s="127"/>
      <c r="K43" s="127"/>
      <c r="L43" s="127"/>
      <c r="M43" s="127"/>
    </row>
    <row r="44" spans="1:13" ht="16" x14ac:dyDescent="0.2">
      <c r="A44" s="343" t="s">
        <v>2</v>
      </c>
      <c r="B44" s="343"/>
      <c r="C44" s="343"/>
      <c r="D44" s="343"/>
      <c r="E44" s="343"/>
      <c r="F44" s="343"/>
      <c r="G44" s="343"/>
      <c r="H44" s="343"/>
      <c r="I44" s="127"/>
      <c r="J44" s="127"/>
      <c r="K44" s="127"/>
      <c r="L44" s="127"/>
      <c r="M44" s="127"/>
    </row>
    <row r="45" spans="1:13" ht="16" x14ac:dyDescent="0.2">
      <c r="A45" s="343" t="s">
        <v>175</v>
      </c>
      <c r="B45" s="343"/>
      <c r="C45" s="343"/>
      <c r="D45" s="343"/>
      <c r="E45" s="343"/>
      <c r="F45" s="343"/>
      <c r="G45" s="343"/>
      <c r="H45" s="343"/>
      <c r="I45" s="344"/>
      <c r="J45" s="344"/>
      <c r="K45" s="127"/>
      <c r="L45" s="127"/>
      <c r="M45" s="127"/>
    </row>
    <row r="46" spans="1:13" ht="16" x14ac:dyDescent="0.2">
      <c r="A46" s="343" t="s">
        <v>4</v>
      </c>
      <c r="B46" s="343"/>
      <c r="C46" s="343"/>
      <c r="D46" s="343"/>
      <c r="E46" s="343"/>
      <c r="F46" s="343"/>
      <c r="G46" s="343"/>
      <c r="H46" s="343"/>
      <c r="I46" s="127"/>
      <c r="J46" s="127"/>
      <c r="K46" s="127"/>
      <c r="L46" s="127"/>
      <c r="M46" s="127"/>
    </row>
    <row r="47" spans="1:13" ht="19" x14ac:dyDescent="0.2">
      <c r="A47" s="345" t="s">
        <v>5</v>
      </c>
      <c r="B47" s="345"/>
      <c r="C47" s="345"/>
      <c r="D47" s="345"/>
      <c r="E47" s="345"/>
      <c r="F47" s="345"/>
      <c r="G47" s="345"/>
      <c r="H47" s="345"/>
      <c r="I47" s="127"/>
      <c r="J47" s="127"/>
      <c r="K47" s="127"/>
      <c r="L47" s="127"/>
      <c r="M47" s="127"/>
    </row>
    <row r="48" spans="1:13" ht="25" thickBot="1" x14ac:dyDescent="0.25">
      <c r="A48" s="346" t="s">
        <v>55</v>
      </c>
      <c r="B48" s="346"/>
      <c r="C48" s="346"/>
      <c r="D48" s="346"/>
      <c r="E48" s="346"/>
      <c r="F48" s="346"/>
      <c r="G48" s="346"/>
      <c r="H48" s="346"/>
      <c r="I48" s="127"/>
      <c r="J48" s="127"/>
      <c r="K48" s="127"/>
      <c r="L48" s="127"/>
      <c r="M48" s="127"/>
    </row>
    <row r="49" spans="1:13" ht="16" thickBot="1" x14ac:dyDescent="0.25">
      <c r="A49" s="388" t="s">
        <v>6</v>
      </c>
      <c r="B49" s="391" t="s">
        <v>7</v>
      </c>
      <c r="C49" s="394" t="s">
        <v>8</v>
      </c>
      <c r="D49" s="347" t="s">
        <v>9</v>
      </c>
      <c r="E49" s="348"/>
      <c r="F49" s="348"/>
      <c r="G49" s="348"/>
      <c r="H49" s="349"/>
      <c r="I49" s="347" t="s">
        <v>10</v>
      </c>
      <c r="J49" s="348"/>
      <c r="K49" s="348"/>
      <c r="L49" s="348"/>
      <c r="M49" s="349"/>
    </row>
    <row r="50" spans="1:13" ht="16" thickBot="1" x14ac:dyDescent="0.25">
      <c r="A50" s="389"/>
      <c r="B50" s="392"/>
      <c r="C50" s="395"/>
      <c r="D50" s="397" t="s">
        <v>11</v>
      </c>
      <c r="E50" s="398"/>
      <c r="F50" s="398"/>
      <c r="G50" s="399" t="s">
        <v>12</v>
      </c>
      <c r="H50" s="399" t="s">
        <v>13</v>
      </c>
      <c r="I50" s="398" t="s">
        <v>11</v>
      </c>
      <c r="J50" s="398"/>
      <c r="K50" s="398"/>
      <c r="L50" s="399" t="s">
        <v>12</v>
      </c>
      <c r="M50" s="399" t="s">
        <v>13</v>
      </c>
    </row>
    <row r="51" spans="1:13" ht="32.25" customHeight="1" thickBot="1" x14ac:dyDescent="0.25">
      <c r="A51" s="390"/>
      <c r="B51" s="393"/>
      <c r="C51" s="396"/>
      <c r="D51" s="53" t="s">
        <v>14</v>
      </c>
      <c r="E51" s="53" t="s">
        <v>15</v>
      </c>
      <c r="F51" s="182" t="s">
        <v>16</v>
      </c>
      <c r="G51" s="400"/>
      <c r="H51" s="400"/>
      <c r="I51" s="183" t="s">
        <v>14</v>
      </c>
      <c r="J51" s="183" t="s">
        <v>17</v>
      </c>
      <c r="K51" s="182" t="s">
        <v>16</v>
      </c>
      <c r="L51" s="400"/>
      <c r="M51" s="400"/>
    </row>
    <row r="52" spans="1:13" ht="51.75" customHeight="1" thickBot="1" x14ac:dyDescent="0.25">
      <c r="A52" s="184">
        <v>1</v>
      </c>
      <c r="B52" s="102" t="s">
        <v>187</v>
      </c>
      <c r="C52" s="155" t="s">
        <v>22</v>
      </c>
      <c r="D52" s="63">
        <v>2</v>
      </c>
      <c r="E52" s="63"/>
      <c r="F52" s="63">
        <v>2</v>
      </c>
      <c r="G52" s="63" t="s">
        <v>20</v>
      </c>
      <c r="H52" s="63">
        <v>5</v>
      </c>
      <c r="I52" s="63"/>
      <c r="J52" s="63"/>
      <c r="K52" s="63"/>
      <c r="L52" s="63"/>
      <c r="M52" s="63"/>
    </row>
    <row r="53" spans="1:13" ht="62.25" customHeight="1" thickBot="1" x14ac:dyDescent="0.25">
      <c r="A53" s="185">
        <v>2</v>
      </c>
      <c r="B53" s="104" t="s">
        <v>188</v>
      </c>
      <c r="C53" s="155" t="s">
        <v>19</v>
      </c>
      <c r="D53" s="63">
        <v>2</v>
      </c>
      <c r="E53" s="63"/>
      <c r="F53" s="63">
        <v>2</v>
      </c>
      <c r="G53" s="63" t="s">
        <v>20</v>
      </c>
      <c r="H53" s="63">
        <v>5</v>
      </c>
      <c r="I53" s="63"/>
      <c r="J53" s="63"/>
      <c r="K53" s="63"/>
      <c r="L53" s="63"/>
      <c r="M53" s="63"/>
    </row>
    <row r="54" spans="1:13" ht="31" thickBot="1" x14ac:dyDescent="0.25">
      <c r="A54" s="104">
        <v>3</v>
      </c>
      <c r="B54" s="102" t="s">
        <v>159</v>
      </c>
      <c r="C54" s="155" t="s">
        <v>19</v>
      </c>
      <c r="D54" s="63">
        <v>2</v>
      </c>
      <c r="E54" s="63"/>
      <c r="F54" s="63">
        <v>1</v>
      </c>
      <c r="G54" s="63" t="s">
        <v>20</v>
      </c>
      <c r="H54" s="63">
        <v>5</v>
      </c>
      <c r="I54" s="63"/>
      <c r="J54" s="63"/>
      <c r="K54" s="63"/>
      <c r="L54" s="63"/>
      <c r="M54" s="63"/>
    </row>
    <row r="55" spans="1:13" ht="51" customHeight="1" thickBot="1" x14ac:dyDescent="0.25">
      <c r="A55" s="104">
        <v>4</v>
      </c>
      <c r="B55" s="104" t="s">
        <v>189</v>
      </c>
      <c r="C55" s="155" t="s">
        <v>34</v>
      </c>
      <c r="D55" s="63">
        <v>2</v>
      </c>
      <c r="E55" s="63"/>
      <c r="F55" s="63">
        <v>2</v>
      </c>
      <c r="G55" s="63" t="s">
        <v>20</v>
      </c>
      <c r="H55" s="63">
        <v>5</v>
      </c>
      <c r="I55" s="63"/>
      <c r="J55" s="63"/>
      <c r="K55" s="63"/>
      <c r="L55" s="63"/>
      <c r="M55" s="63"/>
    </row>
    <row r="56" spans="1:13" ht="31" thickBot="1" x14ac:dyDescent="0.25">
      <c r="A56" s="104">
        <v>5</v>
      </c>
      <c r="B56" s="104" t="s">
        <v>160</v>
      </c>
      <c r="C56" s="155" t="s">
        <v>34</v>
      </c>
      <c r="D56" s="63">
        <v>2</v>
      </c>
      <c r="E56" s="63"/>
      <c r="F56" s="63">
        <v>2</v>
      </c>
      <c r="G56" s="63" t="s">
        <v>20</v>
      </c>
      <c r="H56" s="63">
        <v>5</v>
      </c>
      <c r="I56" s="63"/>
      <c r="J56" s="63"/>
      <c r="K56" s="63"/>
      <c r="L56" s="63"/>
      <c r="M56" s="63"/>
    </row>
    <row r="57" spans="1:13" ht="31" thickBot="1" x14ac:dyDescent="0.25">
      <c r="A57" s="104">
        <v>6</v>
      </c>
      <c r="B57" s="102" t="s">
        <v>161</v>
      </c>
      <c r="C57" s="186" t="s">
        <v>25</v>
      </c>
      <c r="D57" s="63">
        <v>2</v>
      </c>
      <c r="E57" s="63"/>
      <c r="F57" s="63">
        <v>2</v>
      </c>
      <c r="G57" s="63" t="s">
        <v>20</v>
      </c>
      <c r="H57" s="63">
        <v>5</v>
      </c>
      <c r="I57" s="63"/>
      <c r="J57" s="63"/>
      <c r="K57" s="63"/>
      <c r="L57" s="63"/>
      <c r="M57" s="63"/>
    </row>
    <row r="58" spans="1:13" ht="31" thickBot="1" x14ac:dyDescent="0.25">
      <c r="A58" s="104">
        <v>7</v>
      </c>
      <c r="B58" s="104" t="s">
        <v>162</v>
      </c>
      <c r="C58" s="187"/>
      <c r="D58" s="63"/>
      <c r="E58" s="63"/>
      <c r="F58" s="63"/>
      <c r="G58" s="63"/>
      <c r="H58" s="63"/>
      <c r="I58" s="63">
        <v>2</v>
      </c>
      <c r="J58" s="63"/>
      <c r="K58" s="63">
        <v>2</v>
      </c>
      <c r="L58" s="63" t="s">
        <v>20</v>
      </c>
      <c r="M58" s="63">
        <v>7</v>
      </c>
    </row>
    <row r="59" spans="1:13" ht="16" thickBot="1" x14ac:dyDescent="0.25">
      <c r="A59" s="104">
        <v>8</v>
      </c>
      <c r="B59" s="104" t="s">
        <v>163</v>
      </c>
      <c r="C59" s="155" t="s">
        <v>34</v>
      </c>
      <c r="D59" s="63"/>
      <c r="E59" s="63"/>
      <c r="F59" s="63"/>
      <c r="G59" s="63"/>
      <c r="H59" s="63"/>
      <c r="I59" s="63">
        <v>2</v>
      </c>
      <c r="J59" s="63"/>
      <c r="K59" s="63">
        <v>2</v>
      </c>
      <c r="L59" s="63" t="s">
        <v>20</v>
      </c>
      <c r="M59" s="63">
        <v>7</v>
      </c>
    </row>
    <row r="60" spans="1:13" ht="16" thickBot="1" x14ac:dyDescent="0.25">
      <c r="A60" s="104">
        <v>9</v>
      </c>
      <c r="B60" s="102" t="s">
        <v>164</v>
      </c>
      <c r="C60" s="155" t="s">
        <v>34</v>
      </c>
      <c r="D60" s="63"/>
      <c r="E60" s="63"/>
      <c r="F60" s="63"/>
      <c r="G60" s="63"/>
      <c r="H60" s="63"/>
      <c r="I60" s="63">
        <v>2</v>
      </c>
      <c r="J60" s="63"/>
      <c r="K60" s="63">
        <v>2</v>
      </c>
      <c r="L60" s="63" t="s">
        <v>20</v>
      </c>
      <c r="M60" s="63">
        <v>7</v>
      </c>
    </row>
    <row r="61" spans="1:13" ht="31" thickBot="1" x14ac:dyDescent="0.25">
      <c r="A61" s="104">
        <v>10</v>
      </c>
      <c r="B61" s="104" t="s">
        <v>165</v>
      </c>
      <c r="C61" s="155" t="s">
        <v>34</v>
      </c>
      <c r="D61" s="63"/>
      <c r="E61" s="63"/>
      <c r="F61" s="63"/>
      <c r="G61" s="63"/>
      <c r="H61" s="63"/>
      <c r="I61" s="63">
        <v>2</v>
      </c>
      <c r="J61" s="63"/>
      <c r="K61" s="63">
        <v>2</v>
      </c>
      <c r="L61" s="63" t="s">
        <v>20</v>
      </c>
      <c r="M61" s="63">
        <v>6</v>
      </c>
    </row>
    <row r="62" spans="1:13" ht="16" thickBot="1" x14ac:dyDescent="0.25">
      <c r="A62" s="104">
        <v>11</v>
      </c>
      <c r="B62" s="104" t="s">
        <v>166</v>
      </c>
      <c r="C62" s="155" t="s">
        <v>34</v>
      </c>
      <c r="D62" s="63"/>
      <c r="E62" s="63"/>
      <c r="F62" s="63"/>
      <c r="G62" s="63"/>
      <c r="H62" s="63"/>
      <c r="I62" s="63"/>
      <c r="J62" s="63">
        <v>90</v>
      </c>
      <c r="K62" s="63"/>
      <c r="L62" s="63"/>
      <c r="M62" s="63">
        <v>3</v>
      </c>
    </row>
    <row r="63" spans="1:13" ht="16" thickBot="1" x14ac:dyDescent="0.25">
      <c r="A63" s="104"/>
      <c r="B63" s="91" t="s">
        <v>192</v>
      </c>
      <c r="C63" s="187"/>
      <c r="D63" s="63">
        <f>SUM(D52:D62)</f>
        <v>12</v>
      </c>
      <c r="E63" s="63"/>
      <c r="F63" s="63">
        <f>SUM(F52:F62)</f>
        <v>11</v>
      </c>
      <c r="G63" s="63"/>
      <c r="H63" s="63">
        <f>SUM(H52:H62)</f>
        <v>30</v>
      </c>
      <c r="I63" s="63">
        <f>SUM(I57:I62)</f>
        <v>8</v>
      </c>
      <c r="J63" s="63">
        <v>6.4</v>
      </c>
      <c r="K63" s="63">
        <f>SUM(K57:K62)</f>
        <v>8</v>
      </c>
      <c r="L63" s="63"/>
      <c r="M63" s="63">
        <f>SUM(M57:M62)</f>
        <v>30</v>
      </c>
    </row>
    <row r="64" spans="1:13" ht="29.25" customHeight="1" thickBot="1" x14ac:dyDescent="0.25">
      <c r="A64" s="102"/>
      <c r="B64" s="100" t="s">
        <v>39</v>
      </c>
      <c r="C64" s="226">
        <f>D63+F63</f>
        <v>23</v>
      </c>
      <c r="D64" s="227"/>
      <c r="E64" s="227"/>
      <c r="F64" s="227"/>
      <c r="G64" s="228"/>
      <c r="H64" s="90" t="s">
        <v>38</v>
      </c>
      <c r="I64" s="229">
        <f>I63+J63+K63</f>
        <v>22.4</v>
      </c>
      <c r="J64" s="230"/>
      <c r="K64" s="230"/>
      <c r="L64" s="231"/>
      <c r="M64" s="90" t="s">
        <v>38</v>
      </c>
    </row>
    <row r="65" spans="1:13" ht="16" thickBot="1" x14ac:dyDescent="0.25">
      <c r="A65" s="163"/>
      <c r="B65" s="164" t="s">
        <v>195</v>
      </c>
      <c r="C65" s="367"/>
      <c r="D65" s="368"/>
      <c r="E65" s="368"/>
      <c r="F65" s="368"/>
      <c r="G65" s="368"/>
      <c r="H65" s="368"/>
      <c r="I65" s="368"/>
      <c r="J65" s="368"/>
      <c r="K65" s="368"/>
      <c r="L65" s="368"/>
      <c r="M65" s="368"/>
    </row>
    <row r="66" spans="1:13" ht="16" thickBot="1" x14ac:dyDescent="0.25">
      <c r="A66" s="165"/>
      <c r="B66" s="166" t="s">
        <v>193</v>
      </c>
      <c r="C66" s="167"/>
      <c r="D66" s="152"/>
      <c r="E66" s="152"/>
      <c r="F66" s="152"/>
      <c r="G66" s="152"/>
      <c r="H66" s="152"/>
      <c r="I66" s="152"/>
      <c r="J66" s="152"/>
      <c r="K66" s="152"/>
      <c r="L66" s="152"/>
      <c r="M66" s="152"/>
    </row>
    <row r="67" spans="1:13" ht="34.5" customHeight="1" thickBot="1" x14ac:dyDescent="0.25">
      <c r="A67" s="102"/>
      <c r="B67" s="168" t="s">
        <v>194</v>
      </c>
      <c r="C67" s="169"/>
      <c r="D67" s="124">
        <f>D63*14</f>
        <v>168</v>
      </c>
      <c r="E67" s="124"/>
      <c r="F67" s="124">
        <f>F63*14</f>
        <v>154</v>
      </c>
      <c r="G67" s="124"/>
      <c r="H67" s="124"/>
      <c r="I67" s="124">
        <f>I63*14</f>
        <v>112</v>
      </c>
      <c r="J67" s="124">
        <v>90</v>
      </c>
      <c r="K67" s="124">
        <f>K63*14</f>
        <v>112</v>
      </c>
      <c r="L67" s="149"/>
      <c r="M67" s="170"/>
    </row>
    <row r="68" spans="1:13" x14ac:dyDescent="0.2">
      <c r="A68" s="127"/>
      <c r="B68" s="366" t="s">
        <v>54</v>
      </c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</row>
    <row r="69" spans="1:13" ht="16" thickBot="1" x14ac:dyDescent="0.25">
      <c r="A69" s="350" t="s">
        <v>48</v>
      </c>
      <c r="B69" s="350"/>
      <c r="C69" s="350"/>
      <c r="D69" s="350" t="s">
        <v>49</v>
      </c>
      <c r="E69" s="350"/>
      <c r="F69" s="350"/>
      <c r="G69" s="350"/>
      <c r="H69" s="350"/>
      <c r="I69" s="350" t="s">
        <v>249</v>
      </c>
      <c r="J69" s="350"/>
      <c r="K69" s="350"/>
      <c r="L69" s="350"/>
      <c r="M69" s="350"/>
    </row>
    <row r="70" spans="1:13" ht="16" thickBot="1" x14ac:dyDescent="0.25">
      <c r="A70" s="369" t="s">
        <v>50</v>
      </c>
      <c r="B70" s="370"/>
      <c r="C70" s="371"/>
      <c r="D70" s="369" t="s">
        <v>51</v>
      </c>
      <c r="E70" s="370"/>
      <c r="F70" s="370"/>
      <c r="G70" s="370"/>
      <c r="H70" s="370"/>
      <c r="I70" s="369" t="s">
        <v>52</v>
      </c>
      <c r="J70" s="370"/>
      <c r="K70" s="370"/>
      <c r="L70" s="370"/>
      <c r="M70" s="371"/>
    </row>
    <row r="71" spans="1:13" x14ac:dyDescent="0.2">
      <c r="A71" s="127"/>
      <c r="B71" s="127"/>
      <c r="C71" s="172"/>
      <c r="D71" s="127"/>
      <c r="E71" s="127"/>
      <c r="F71" s="127"/>
      <c r="G71" s="127"/>
      <c r="H71" s="127"/>
      <c r="I71" s="127"/>
      <c r="J71" s="127"/>
      <c r="K71" s="127"/>
      <c r="L71" s="127"/>
      <c r="M71" s="127"/>
    </row>
    <row r="72" spans="1:13" ht="16" x14ac:dyDescent="0.2">
      <c r="A72" s="343" t="s">
        <v>0</v>
      </c>
      <c r="B72" s="343"/>
      <c r="C72" s="343"/>
      <c r="D72" s="343"/>
      <c r="E72" s="343"/>
      <c r="F72" s="343"/>
      <c r="G72" s="343"/>
      <c r="H72" s="343"/>
      <c r="I72" s="127"/>
      <c r="J72" s="127"/>
      <c r="K72" s="127"/>
      <c r="L72" s="127"/>
      <c r="M72" s="127"/>
    </row>
    <row r="73" spans="1:13" ht="16" x14ac:dyDescent="0.2">
      <c r="A73" s="343" t="s">
        <v>1</v>
      </c>
      <c r="B73" s="343"/>
      <c r="C73" s="343"/>
      <c r="D73" s="343"/>
      <c r="E73" s="343"/>
      <c r="F73" s="343"/>
      <c r="G73" s="343"/>
      <c r="H73" s="343"/>
      <c r="I73" s="127"/>
      <c r="J73" s="127"/>
      <c r="K73" s="127"/>
      <c r="L73" s="127"/>
      <c r="M73" s="127"/>
    </row>
    <row r="74" spans="1:13" ht="16" x14ac:dyDescent="0.2">
      <c r="A74" s="343" t="s">
        <v>2</v>
      </c>
      <c r="B74" s="343"/>
      <c r="C74" s="343"/>
      <c r="D74" s="343"/>
      <c r="E74" s="343"/>
      <c r="F74" s="343"/>
      <c r="G74" s="343"/>
      <c r="H74" s="343"/>
      <c r="I74" s="127"/>
      <c r="J74" s="127"/>
      <c r="K74" s="127"/>
      <c r="L74" s="127"/>
      <c r="M74" s="127"/>
    </row>
    <row r="75" spans="1:13" ht="16" x14ac:dyDescent="0.2">
      <c r="A75" s="343" t="s">
        <v>176</v>
      </c>
      <c r="B75" s="343"/>
      <c r="C75" s="343"/>
      <c r="D75" s="343"/>
      <c r="E75" s="343"/>
      <c r="F75" s="343"/>
      <c r="G75" s="343"/>
      <c r="H75" s="343"/>
      <c r="I75" s="344"/>
      <c r="J75" s="344"/>
      <c r="K75" s="127"/>
      <c r="L75" s="127"/>
      <c r="M75" s="127"/>
    </row>
    <row r="76" spans="1:13" ht="16" x14ac:dyDescent="0.2">
      <c r="A76" s="343" t="s">
        <v>4</v>
      </c>
      <c r="B76" s="343"/>
      <c r="C76" s="343"/>
      <c r="D76" s="343"/>
      <c r="E76" s="343"/>
      <c r="F76" s="343"/>
      <c r="G76" s="343"/>
      <c r="H76" s="343"/>
      <c r="I76" s="127"/>
      <c r="J76" s="127"/>
      <c r="K76" s="127"/>
      <c r="L76" s="127"/>
      <c r="M76" s="127"/>
    </row>
    <row r="77" spans="1:13" ht="19" x14ac:dyDescent="0.2">
      <c r="A77" s="345" t="s">
        <v>5</v>
      </c>
      <c r="B77" s="345"/>
      <c r="C77" s="345"/>
      <c r="D77" s="345"/>
      <c r="E77" s="345"/>
      <c r="F77" s="345"/>
      <c r="G77" s="345"/>
      <c r="H77" s="345"/>
      <c r="I77" s="127"/>
      <c r="J77" s="127"/>
      <c r="K77" s="127"/>
      <c r="L77" s="127"/>
      <c r="M77" s="127"/>
    </row>
    <row r="78" spans="1:13" ht="24" x14ac:dyDescent="0.2">
      <c r="A78" s="346" t="s">
        <v>67</v>
      </c>
      <c r="B78" s="346"/>
      <c r="C78" s="346"/>
      <c r="D78" s="346"/>
      <c r="E78" s="346"/>
      <c r="F78" s="346"/>
      <c r="G78" s="346"/>
      <c r="H78" s="346"/>
      <c r="I78" s="127"/>
      <c r="J78" s="127"/>
      <c r="K78" s="127"/>
      <c r="L78" s="127"/>
      <c r="M78" s="127"/>
    </row>
    <row r="79" spans="1:13" ht="16" thickBot="1" x14ac:dyDescent="0.25">
      <c r="A79" s="171"/>
      <c r="B79" s="127"/>
      <c r="C79" s="172"/>
      <c r="D79" s="127"/>
      <c r="E79" s="127"/>
      <c r="F79" s="127"/>
      <c r="G79" s="127"/>
      <c r="H79" s="127"/>
      <c r="I79" s="127"/>
      <c r="J79" s="127"/>
      <c r="K79" s="127"/>
      <c r="L79" s="127"/>
      <c r="M79" s="127"/>
    </row>
    <row r="80" spans="1:13" ht="16" thickBot="1" x14ac:dyDescent="0.25">
      <c r="A80" s="388" t="s">
        <v>6</v>
      </c>
      <c r="B80" s="391" t="s">
        <v>7</v>
      </c>
      <c r="C80" s="394" t="s">
        <v>8</v>
      </c>
      <c r="D80" s="347" t="s">
        <v>9</v>
      </c>
      <c r="E80" s="348"/>
      <c r="F80" s="348"/>
      <c r="G80" s="348"/>
      <c r="H80" s="349"/>
      <c r="I80" s="347" t="s">
        <v>10</v>
      </c>
      <c r="J80" s="348"/>
      <c r="K80" s="348"/>
      <c r="L80" s="348"/>
      <c r="M80" s="349"/>
    </row>
    <row r="81" spans="1:13" ht="16" thickBot="1" x14ac:dyDescent="0.25">
      <c r="A81" s="389"/>
      <c r="B81" s="392"/>
      <c r="C81" s="395"/>
      <c r="D81" s="397" t="s">
        <v>11</v>
      </c>
      <c r="E81" s="398"/>
      <c r="F81" s="398"/>
      <c r="G81" s="399" t="s">
        <v>12</v>
      </c>
      <c r="H81" s="399" t="s">
        <v>13</v>
      </c>
      <c r="I81" s="398" t="s">
        <v>11</v>
      </c>
      <c r="J81" s="398"/>
      <c r="K81" s="398"/>
      <c r="L81" s="399" t="s">
        <v>12</v>
      </c>
      <c r="M81" s="399" t="s">
        <v>13</v>
      </c>
    </row>
    <row r="82" spans="1:13" ht="16" thickBot="1" x14ac:dyDescent="0.25">
      <c r="A82" s="390"/>
      <c r="B82" s="393"/>
      <c r="C82" s="396"/>
      <c r="D82" s="53" t="s">
        <v>14</v>
      </c>
      <c r="E82" s="53" t="s">
        <v>15</v>
      </c>
      <c r="F82" s="182" t="s">
        <v>16</v>
      </c>
      <c r="G82" s="400"/>
      <c r="H82" s="400"/>
      <c r="I82" s="183" t="s">
        <v>14</v>
      </c>
      <c r="J82" s="183" t="s">
        <v>17</v>
      </c>
      <c r="K82" s="182" t="s">
        <v>16</v>
      </c>
      <c r="L82" s="400"/>
      <c r="M82" s="400"/>
    </row>
    <row r="83" spans="1:13" ht="16" thickBot="1" x14ac:dyDescent="0.25">
      <c r="A83" s="104">
        <v>1</v>
      </c>
      <c r="B83" s="102" t="s">
        <v>169</v>
      </c>
      <c r="C83" s="187" t="s">
        <v>34</v>
      </c>
      <c r="D83" s="63">
        <v>2</v>
      </c>
      <c r="E83" s="63"/>
      <c r="F83" s="63">
        <v>2</v>
      </c>
      <c r="G83" s="63" t="s">
        <v>20</v>
      </c>
      <c r="H83" s="63">
        <v>5</v>
      </c>
      <c r="I83" s="63"/>
      <c r="J83" s="63"/>
      <c r="K83" s="63"/>
      <c r="L83" s="63"/>
      <c r="M83" s="63"/>
    </row>
    <row r="84" spans="1:13" ht="46.5" customHeight="1" thickBot="1" x14ac:dyDescent="0.25">
      <c r="A84" s="104">
        <v>2</v>
      </c>
      <c r="B84" s="104" t="s">
        <v>170</v>
      </c>
      <c r="C84" s="187" t="s">
        <v>34</v>
      </c>
      <c r="D84" s="63">
        <v>2</v>
      </c>
      <c r="E84" s="63"/>
      <c r="F84" s="63">
        <v>2</v>
      </c>
      <c r="G84" s="63" t="s">
        <v>20</v>
      </c>
      <c r="H84" s="63">
        <v>5</v>
      </c>
      <c r="I84" s="63"/>
      <c r="J84" s="63"/>
      <c r="K84" s="63"/>
      <c r="L84" s="63"/>
      <c r="M84" s="63"/>
    </row>
    <row r="85" spans="1:13" ht="21.75" customHeight="1" thickBot="1" x14ac:dyDescent="0.25">
      <c r="A85" s="104">
        <v>3</v>
      </c>
      <c r="B85" s="104" t="s">
        <v>171</v>
      </c>
      <c r="C85" s="187" t="s">
        <v>34</v>
      </c>
      <c r="D85" s="63">
        <v>2</v>
      </c>
      <c r="E85" s="63"/>
      <c r="F85" s="63">
        <v>2</v>
      </c>
      <c r="G85" s="63" t="s">
        <v>20</v>
      </c>
      <c r="H85" s="63">
        <v>5</v>
      </c>
      <c r="I85" s="63"/>
      <c r="J85" s="63"/>
      <c r="K85" s="63"/>
      <c r="L85" s="63"/>
      <c r="M85" s="63"/>
    </row>
    <row r="86" spans="1:13" ht="16" thickBot="1" x14ac:dyDescent="0.25">
      <c r="A86" s="104">
        <v>4</v>
      </c>
      <c r="B86" s="104" t="s">
        <v>172</v>
      </c>
      <c r="C86" s="187" t="s">
        <v>34</v>
      </c>
      <c r="D86" s="63">
        <v>2</v>
      </c>
      <c r="E86" s="63"/>
      <c r="F86" s="63">
        <v>2</v>
      </c>
      <c r="G86" s="63" t="s">
        <v>20</v>
      </c>
      <c r="H86" s="63">
        <v>5</v>
      </c>
      <c r="I86" s="63"/>
      <c r="J86" s="63"/>
      <c r="K86" s="63"/>
      <c r="L86" s="63"/>
      <c r="M86" s="63"/>
    </row>
    <row r="87" spans="1:13" ht="16" thickBot="1" x14ac:dyDescent="0.25">
      <c r="A87" s="104">
        <v>5</v>
      </c>
      <c r="B87" s="104" t="s">
        <v>89</v>
      </c>
      <c r="C87" s="187" t="s">
        <v>34</v>
      </c>
      <c r="D87" s="63">
        <v>2</v>
      </c>
      <c r="E87" s="63"/>
      <c r="F87" s="63">
        <v>2</v>
      </c>
      <c r="G87" s="63" t="s">
        <v>20</v>
      </c>
      <c r="H87" s="63">
        <v>5</v>
      </c>
      <c r="I87" s="63"/>
      <c r="J87" s="63"/>
      <c r="K87" s="63"/>
      <c r="L87" s="63"/>
      <c r="M87" s="63"/>
    </row>
    <row r="88" spans="1:13" ht="16" thickBot="1" x14ac:dyDescent="0.25">
      <c r="A88" s="104">
        <v>6</v>
      </c>
      <c r="B88" s="104" t="s">
        <v>90</v>
      </c>
      <c r="C88" s="187" t="s">
        <v>34</v>
      </c>
      <c r="D88" s="63">
        <v>2</v>
      </c>
      <c r="E88" s="63"/>
      <c r="F88" s="63">
        <v>2</v>
      </c>
      <c r="G88" s="63" t="s">
        <v>20</v>
      </c>
      <c r="H88" s="63">
        <v>5</v>
      </c>
      <c r="I88" s="63"/>
      <c r="J88" s="63"/>
      <c r="K88" s="63"/>
      <c r="L88" s="63"/>
      <c r="M88" s="63"/>
    </row>
    <row r="89" spans="1:13" ht="16" thickBot="1" x14ac:dyDescent="0.25">
      <c r="A89" s="104">
        <v>7</v>
      </c>
      <c r="B89" s="104" t="s">
        <v>107</v>
      </c>
      <c r="C89" s="187" t="s">
        <v>34</v>
      </c>
      <c r="D89" s="63"/>
      <c r="E89" s="63"/>
      <c r="F89" s="63"/>
      <c r="G89" s="63"/>
      <c r="H89" s="63"/>
      <c r="I89" s="63">
        <v>2</v>
      </c>
      <c r="J89" s="63"/>
      <c r="K89" s="63">
        <v>2</v>
      </c>
      <c r="L89" s="63" t="s">
        <v>20</v>
      </c>
      <c r="M89" s="63">
        <v>6</v>
      </c>
    </row>
    <row r="90" spans="1:13" ht="16" thickBot="1" x14ac:dyDescent="0.25">
      <c r="A90" s="104">
        <v>8</v>
      </c>
      <c r="B90" s="93" t="s">
        <v>173</v>
      </c>
      <c r="C90" s="187" t="s">
        <v>34</v>
      </c>
      <c r="D90" s="63"/>
      <c r="E90" s="63"/>
      <c r="F90" s="63"/>
      <c r="G90" s="63"/>
      <c r="H90" s="63"/>
      <c r="I90" s="63">
        <v>2</v>
      </c>
      <c r="J90" s="63"/>
      <c r="K90" s="63">
        <v>2</v>
      </c>
      <c r="L90" s="63" t="s">
        <v>20</v>
      </c>
      <c r="M90" s="63">
        <v>6</v>
      </c>
    </row>
    <row r="91" spans="1:13" ht="16" thickBot="1" x14ac:dyDescent="0.25">
      <c r="A91" s="104">
        <v>9</v>
      </c>
      <c r="B91" s="104" t="s">
        <v>92</v>
      </c>
      <c r="C91" s="187" t="s">
        <v>34</v>
      </c>
      <c r="D91" s="63"/>
      <c r="E91" s="63"/>
      <c r="F91" s="63"/>
      <c r="G91" s="63"/>
      <c r="H91" s="63"/>
      <c r="I91" s="63">
        <v>2</v>
      </c>
      <c r="J91" s="63"/>
      <c r="K91" s="63">
        <v>2</v>
      </c>
      <c r="L91" s="63" t="s">
        <v>20</v>
      </c>
      <c r="M91" s="63">
        <v>6</v>
      </c>
    </row>
    <row r="92" spans="1:13" ht="16" thickBot="1" x14ac:dyDescent="0.25">
      <c r="A92" s="104">
        <v>10</v>
      </c>
      <c r="B92" s="104" t="s">
        <v>108</v>
      </c>
      <c r="C92" s="187" t="s">
        <v>34</v>
      </c>
      <c r="D92" s="63"/>
      <c r="E92" s="63"/>
      <c r="F92" s="63"/>
      <c r="G92" s="63"/>
      <c r="H92" s="63"/>
      <c r="I92" s="63">
        <v>2</v>
      </c>
      <c r="J92" s="63"/>
      <c r="K92" s="63">
        <v>2</v>
      </c>
      <c r="L92" s="63" t="s">
        <v>20</v>
      </c>
      <c r="M92" s="63">
        <v>6</v>
      </c>
    </row>
    <row r="93" spans="1:13" ht="57" customHeight="1" thickBot="1" x14ac:dyDescent="0.25">
      <c r="A93" s="104">
        <v>11</v>
      </c>
      <c r="B93" s="103" t="s">
        <v>174</v>
      </c>
      <c r="C93" s="187" t="s">
        <v>34</v>
      </c>
      <c r="D93" s="63"/>
      <c r="E93" s="63"/>
      <c r="F93" s="63"/>
      <c r="G93" s="63"/>
      <c r="H93" s="63"/>
      <c r="I93" s="63">
        <v>0</v>
      </c>
      <c r="J93" s="63"/>
      <c r="K93" s="63">
        <v>6</v>
      </c>
      <c r="L93" s="63" t="s">
        <v>27</v>
      </c>
      <c r="M93" s="63">
        <v>6</v>
      </c>
    </row>
    <row r="94" spans="1:13" ht="16" thickBot="1" x14ac:dyDescent="0.25">
      <c r="A94" s="104"/>
      <c r="B94" s="91" t="s">
        <v>192</v>
      </c>
      <c r="C94" s="187"/>
      <c r="D94" s="63">
        <f>SUM(D83:D93)</f>
        <v>12</v>
      </c>
      <c r="E94" s="63"/>
      <c r="F94" s="63">
        <f>SUM(F83:F93)</f>
        <v>12</v>
      </c>
      <c r="G94" s="63"/>
      <c r="H94" s="63">
        <f>SUM(H83:H93)</f>
        <v>30</v>
      </c>
      <c r="I94" s="63">
        <f>SUM(I85:I93)</f>
        <v>8</v>
      </c>
      <c r="J94" s="63"/>
      <c r="K94" s="63">
        <f>SUM(K85:K93)</f>
        <v>14</v>
      </c>
      <c r="L94" s="63"/>
      <c r="M94" s="63">
        <f>SUM(M85:M93)</f>
        <v>30</v>
      </c>
    </row>
    <row r="95" spans="1:13" ht="29.25" customHeight="1" thickBot="1" x14ac:dyDescent="0.25">
      <c r="A95" s="102"/>
      <c r="B95" s="100" t="s">
        <v>39</v>
      </c>
      <c r="C95" s="226">
        <v>24</v>
      </c>
      <c r="D95" s="227"/>
      <c r="E95" s="227"/>
      <c r="F95" s="227"/>
      <c r="G95" s="228"/>
      <c r="H95" s="90" t="s">
        <v>38</v>
      </c>
      <c r="I95" s="229">
        <v>22</v>
      </c>
      <c r="J95" s="230"/>
      <c r="K95" s="230"/>
      <c r="L95" s="231"/>
      <c r="M95" s="90" t="s">
        <v>38</v>
      </c>
    </row>
    <row r="96" spans="1:13" ht="16" thickBot="1" x14ac:dyDescent="0.25">
      <c r="A96" s="163"/>
      <c r="B96" s="164" t="s">
        <v>210</v>
      </c>
      <c r="C96" s="367"/>
      <c r="D96" s="368"/>
      <c r="E96" s="368"/>
      <c r="F96" s="368"/>
      <c r="G96" s="368"/>
      <c r="H96" s="368"/>
      <c r="I96" s="368"/>
      <c r="J96" s="368"/>
      <c r="K96" s="368"/>
      <c r="L96" s="368"/>
      <c r="M96" s="368"/>
    </row>
    <row r="97" spans="1:13" ht="16" thickBot="1" x14ac:dyDescent="0.25">
      <c r="A97" s="165"/>
      <c r="B97" s="166" t="s">
        <v>211</v>
      </c>
      <c r="C97" s="167"/>
      <c r="D97" s="152"/>
      <c r="E97" s="152"/>
      <c r="F97" s="152"/>
      <c r="G97" s="152"/>
      <c r="H97" s="152"/>
      <c r="I97" s="152"/>
      <c r="J97" s="152"/>
      <c r="K97" s="152"/>
      <c r="L97" s="152"/>
      <c r="M97" s="152"/>
    </row>
    <row r="98" spans="1:13" ht="43.5" customHeight="1" thickBot="1" x14ac:dyDescent="0.25">
      <c r="A98" s="102"/>
      <c r="B98" s="168" t="s">
        <v>212</v>
      </c>
      <c r="C98" s="169"/>
      <c r="D98" s="124">
        <v>168</v>
      </c>
      <c r="E98" s="124"/>
      <c r="F98" s="124">
        <v>168</v>
      </c>
      <c r="G98" s="124"/>
      <c r="H98" s="124"/>
      <c r="I98" s="124">
        <v>80</v>
      </c>
      <c r="J98" s="124"/>
      <c r="K98" s="124">
        <v>140</v>
      </c>
      <c r="L98" s="149"/>
      <c r="M98" s="170"/>
    </row>
    <row r="99" spans="1:13" ht="16" thickBot="1" x14ac:dyDescent="0.25">
      <c r="A99" s="152"/>
      <c r="B99" s="188"/>
      <c r="C99" s="189"/>
      <c r="D99" s="190"/>
      <c r="E99" s="124"/>
      <c r="F99" s="124"/>
      <c r="G99" s="124"/>
      <c r="H99" s="124"/>
      <c r="I99" s="124"/>
      <c r="J99" s="124"/>
      <c r="K99" s="124"/>
      <c r="L99" s="149"/>
      <c r="M99" s="170"/>
    </row>
    <row r="100" spans="1:13" ht="31" thickBot="1" x14ac:dyDescent="0.25">
      <c r="A100" s="171"/>
      <c r="B100" s="191" t="s">
        <v>73</v>
      </c>
      <c r="C100" s="189"/>
      <c r="D100" s="401" t="s">
        <v>46</v>
      </c>
      <c r="E100" s="402"/>
      <c r="F100" s="402"/>
      <c r="G100" s="402"/>
      <c r="H100" s="402"/>
      <c r="I100" s="402"/>
      <c r="J100" s="402"/>
      <c r="K100" s="402"/>
      <c r="L100" s="402"/>
      <c r="M100" s="403"/>
    </row>
    <row r="101" spans="1:13" ht="60" customHeight="1" x14ac:dyDescent="0.2">
      <c r="A101" s="127"/>
      <c r="B101" s="404" t="s">
        <v>54</v>
      </c>
      <c r="C101" s="313"/>
      <c r="D101" s="313"/>
      <c r="E101" s="313"/>
      <c r="F101" s="313"/>
      <c r="G101" s="313"/>
      <c r="H101" s="313"/>
      <c r="I101" s="313"/>
      <c r="J101" s="313"/>
      <c r="K101" s="313"/>
      <c r="L101" s="313"/>
      <c r="M101" s="313"/>
    </row>
    <row r="102" spans="1:13" ht="16" thickBot="1" x14ac:dyDescent="0.25">
      <c r="A102" s="350" t="s">
        <v>48</v>
      </c>
      <c r="B102" s="350"/>
      <c r="C102" s="350"/>
      <c r="D102" s="350" t="s">
        <v>49</v>
      </c>
      <c r="E102" s="350"/>
      <c r="F102" s="350"/>
      <c r="G102" s="350"/>
      <c r="H102" s="350"/>
      <c r="I102" s="350" t="s">
        <v>249</v>
      </c>
      <c r="J102" s="350"/>
      <c r="K102" s="350"/>
      <c r="L102" s="350"/>
      <c r="M102" s="350"/>
    </row>
    <row r="103" spans="1:13" ht="16" thickBot="1" x14ac:dyDescent="0.25">
      <c r="A103" s="369" t="s">
        <v>50</v>
      </c>
      <c r="B103" s="370"/>
      <c r="C103" s="371"/>
      <c r="D103" s="369" t="s">
        <v>51</v>
      </c>
      <c r="E103" s="370"/>
      <c r="F103" s="370"/>
      <c r="G103" s="370"/>
      <c r="H103" s="370"/>
      <c r="I103" s="369" t="s">
        <v>52</v>
      </c>
      <c r="J103" s="370"/>
      <c r="K103" s="370"/>
      <c r="L103" s="370"/>
      <c r="M103" s="371"/>
    </row>
  </sheetData>
  <mergeCells count="105">
    <mergeCell ref="D50:F50"/>
    <mergeCell ref="G50:G51"/>
    <mergeCell ref="H50:H51"/>
    <mergeCell ref="I50:K50"/>
    <mergeCell ref="L50:L51"/>
    <mergeCell ref="M50:M51"/>
    <mergeCell ref="A103:C103"/>
    <mergeCell ref="D103:H103"/>
    <mergeCell ref="I103:M103"/>
    <mergeCell ref="M81:M82"/>
    <mergeCell ref="C96:M96"/>
    <mergeCell ref="D100:M100"/>
    <mergeCell ref="B101:M101"/>
    <mergeCell ref="D81:F81"/>
    <mergeCell ref="G81:G82"/>
    <mergeCell ref="H81:H82"/>
    <mergeCell ref="I81:K81"/>
    <mergeCell ref="L81:L82"/>
    <mergeCell ref="A80:A82"/>
    <mergeCell ref="B80:B82"/>
    <mergeCell ref="C80:C82"/>
    <mergeCell ref="A102:C102"/>
    <mergeCell ref="D102:H102"/>
    <mergeCell ref="C25:G25"/>
    <mergeCell ref="I25:L25"/>
    <mergeCell ref="C26:M26"/>
    <mergeCell ref="D35:H35"/>
    <mergeCell ref="I35:M35"/>
    <mergeCell ref="D36:F36"/>
    <mergeCell ref="G36:G37"/>
    <mergeCell ref="H36:H37"/>
    <mergeCell ref="A47:H47"/>
    <mergeCell ref="I36:K36"/>
    <mergeCell ref="L36:L37"/>
    <mergeCell ref="M36:M37"/>
    <mergeCell ref="B39:M39"/>
    <mergeCell ref="A41:C41"/>
    <mergeCell ref="D41:H41"/>
    <mergeCell ref="I41:M41"/>
    <mergeCell ref="A42:H42"/>
    <mergeCell ref="A43:H43"/>
    <mergeCell ref="A44:H44"/>
    <mergeCell ref="A46:H46"/>
    <mergeCell ref="B35:B37"/>
    <mergeCell ref="C35:C37"/>
    <mergeCell ref="A40:C40"/>
    <mergeCell ref="D40:H40"/>
    <mergeCell ref="A6:H6"/>
    <mergeCell ref="A1:H1"/>
    <mergeCell ref="A2:H2"/>
    <mergeCell ref="A3:H3"/>
    <mergeCell ref="A4:H4"/>
    <mergeCell ref="A5:H5"/>
    <mergeCell ref="A7:H7"/>
    <mergeCell ref="A8:A10"/>
    <mergeCell ref="B8:B10"/>
    <mergeCell ref="C8:C10"/>
    <mergeCell ref="I8:M8"/>
    <mergeCell ref="D9:F9"/>
    <mergeCell ref="G9:G10"/>
    <mergeCell ref="H9:H10"/>
    <mergeCell ref="I9:K9"/>
    <mergeCell ref="D8:H8"/>
    <mergeCell ref="C95:G95"/>
    <mergeCell ref="I95:L95"/>
    <mergeCell ref="C64:G64"/>
    <mergeCell ref="I64:L64"/>
    <mergeCell ref="A69:C69"/>
    <mergeCell ref="D69:H69"/>
    <mergeCell ref="I69:M69"/>
    <mergeCell ref="B68:M68"/>
    <mergeCell ref="C65:M65"/>
    <mergeCell ref="D80:H80"/>
    <mergeCell ref="A70:C70"/>
    <mergeCell ref="D70:H70"/>
    <mergeCell ref="I70:M70"/>
    <mergeCell ref="A72:H72"/>
    <mergeCell ref="A73:H73"/>
    <mergeCell ref="A74:H74"/>
    <mergeCell ref="L9:L10"/>
    <mergeCell ref="M9:M10"/>
    <mergeCell ref="A75:J75"/>
    <mergeCell ref="A45:J45"/>
    <mergeCell ref="A76:H76"/>
    <mergeCell ref="A77:H77"/>
    <mergeCell ref="A78:H78"/>
    <mergeCell ref="I80:M80"/>
    <mergeCell ref="I102:M102"/>
    <mergeCell ref="B30:B32"/>
    <mergeCell ref="C30:C32"/>
    <mergeCell ref="D30:H30"/>
    <mergeCell ref="I30:M30"/>
    <mergeCell ref="D31:F31"/>
    <mergeCell ref="G31:G32"/>
    <mergeCell ref="H31:H32"/>
    <mergeCell ref="I31:K31"/>
    <mergeCell ref="L31:L32"/>
    <mergeCell ref="M31:M32"/>
    <mergeCell ref="I40:M40"/>
    <mergeCell ref="A48:H48"/>
    <mergeCell ref="A49:A51"/>
    <mergeCell ref="B49:B51"/>
    <mergeCell ref="C49:C51"/>
    <mergeCell ref="D49:H49"/>
    <mergeCell ref="I49:M49"/>
  </mergeCells>
  <pageMargins left="0.34" right="0.2" top="0.22" bottom="0.32" header="0.25" footer="0.31496062992126"/>
  <pageSetup paperSize="9" scale="70" orientation="portrait" r:id="rId1"/>
  <rowBreaks count="2" manualBreakCount="2">
    <brk id="41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U171"/>
  <sheetViews>
    <sheetView view="pageBreakPreview" zoomScale="60" zoomScaleNormal="100" workbookViewId="0">
      <selection activeCell="A143" sqref="A143:I143"/>
    </sheetView>
  </sheetViews>
  <sheetFormatPr baseColWidth="10" defaultColWidth="9.1640625" defaultRowHeight="15" x14ac:dyDescent="0.2"/>
  <cols>
    <col min="1" max="1" width="5.5" customWidth="1"/>
    <col min="2" max="2" width="31.1640625" customWidth="1"/>
    <col min="3" max="3" width="14" customWidth="1"/>
    <col min="4" max="4" width="6.6640625" customWidth="1"/>
    <col min="5" max="5" width="5.83203125" customWidth="1"/>
    <col min="6" max="6" width="6.6640625" customWidth="1"/>
    <col min="8" max="8" width="7.33203125" customWidth="1"/>
    <col min="9" max="9" width="7.5" customWidth="1"/>
    <col min="10" max="10" width="8.1640625" customWidth="1"/>
    <col min="11" max="11" width="6.6640625" customWidth="1"/>
    <col min="13" max="13" width="8.5" customWidth="1"/>
    <col min="14" max="14" width="2.1640625" customWidth="1"/>
    <col min="15" max="21" width="9.1640625" hidden="1" customWidth="1"/>
    <col min="22" max="22" width="18.5" customWidth="1"/>
  </cols>
  <sheetData>
    <row r="1" spans="1:13" ht="16" x14ac:dyDescent="0.2">
      <c r="A1" s="405" t="s">
        <v>0</v>
      </c>
      <c r="B1" s="405"/>
      <c r="C1" s="405"/>
      <c r="D1" s="405"/>
      <c r="E1" s="405"/>
      <c r="F1" s="405"/>
      <c r="G1" s="405"/>
      <c r="H1" s="405"/>
    </row>
    <row r="2" spans="1:13" ht="16" x14ac:dyDescent="0.2">
      <c r="A2" s="405" t="s">
        <v>1</v>
      </c>
      <c r="B2" s="405"/>
      <c r="C2" s="405"/>
      <c r="D2" s="405"/>
      <c r="E2" s="405"/>
      <c r="F2" s="405"/>
      <c r="G2" s="405"/>
      <c r="H2" s="405"/>
    </row>
    <row r="3" spans="1:13" ht="16" x14ac:dyDescent="0.2">
      <c r="A3" s="405" t="s">
        <v>2</v>
      </c>
      <c r="B3" s="405"/>
      <c r="C3" s="405"/>
      <c r="D3" s="405"/>
      <c r="E3" s="405"/>
      <c r="F3" s="405"/>
      <c r="G3" s="405"/>
      <c r="H3" s="405"/>
    </row>
    <row r="4" spans="1:13" ht="16" x14ac:dyDescent="0.2">
      <c r="A4" s="405" t="s">
        <v>94</v>
      </c>
      <c r="B4" s="405"/>
      <c r="C4" s="405"/>
      <c r="D4" s="405"/>
      <c r="E4" s="405"/>
      <c r="F4" s="405"/>
      <c r="G4" s="405"/>
      <c r="H4" s="405"/>
      <c r="I4" s="344"/>
      <c r="J4" s="344"/>
    </row>
    <row r="5" spans="1:13" ht="16" x14ac:dyDescent="0.2">
      <c r="A5" s="405" t="s">
        <v>4</v>
      </c>
      <c r="B5" s="405"/>
      <c r="C5" s="405"/>
      <c r="D5" s="405"/>
      <c r="E5" s="405"/>
      <c r="F5" s="405"/>
      <c r="G5" s="405"/>
      <c r="H5" s="405"/>
    </row>
    <row r="6" spans="1:13" ht="19" x14ac:dyDescent="0.2">
      <c r="A6" s="418" t="s">
        <v>5</v>
      </c>
      <c r="B6" s="418"/>
      <c r="C6" s="418"/>
      <c r="D6" s="418"/>
      <c r="E6" s="418"/>
      <c r="F6" s="418"/>
      <c r="G6" s="418"/>
      <c r="H6" s="418"/>
    </row>
    <row r="7" spans="1:13" ht="25" thickBot="1" x14ac:dyDescent="0.25">
      <c r="A7" s="417" t="s">
        <v>53</v>
      </c>
      <c r="B7" s="417"/>
      <c r="C7" s="417"/>
      <c r="D7" s="417"/>
      <c r="E7" s="417"/>
      <c r="F7" s="417"/>
      <c r="G7" s="417"/>
      <c r="H7" s="417"/>
    </row>
    <row r="8" spans="1:13" ht="16" thickBot="1" x14ac:dyDescent="0.25">
      <c r="A8" s="372" t="s">
        <v>6</v>
      </c>
      <c r="B8" s="372" t="s">
        <v>7</v>
      </c>
      <c r="C8" s="372" t="s">
        <v>8</v>
      </c>
      <c r="D8" s="357" t="s">
        <v>9</v>
      </c>
      <c r="E8" s="358"/>
      <c r="F8" s="358"/>
      <c r="G8" s="358"/>
      <c r="H8" s="359"/>
      <c r="I8" s="357" t="s">
        <v>10</v>
      </c>
      <c r="J8" s="358"/>
      <c r="K8" s="358"/>
      <c r="L8" s="358"/>
      <c r="M8" s="359"/>
    </row>
    <row r="9" spans="1:13" ht="16" thickBot="1" x14ac:dyDescent="0.25">
      <c r="A9" s="373"/>
      <c r="B9" s="373"/>
      <c r="C9" s="373"/>
      <c r="D9" s="360" t="s">
        <v>11</v>
      </c>
      <c r="E9" s="361"/>
      <c r="F9" s="362"/>
      <c r="G9" s="363" t="s">
        <v>12</v>
      </c>
      <c r="H9" s="357" t="s">
        <v>13</v>
      </c>
      <c r="I9" s="360" t="s">
        <v>11</v>
      </c>
      <c r="J9" s="361"/>
      <c r="K9" s="362"/>
      <c r="L9" s="363" t="s">
        <v>12</v>
      </c>
      <c r="M9" s="363" t="s">
        <v>13</v>
      </c>
    </row>
    <row r="10" spans="1:13" ht="13.5" customHeight="1" thickBot="1" x14ac:dyDescent="0.25">
      <c r="A10" s="374"/>
      <c r="B10" s="374"/>
      <c r="C10" s="374"/>
      <c r="D10" s="12" t="s">
        <v>14</v>
      </c>
      <c r="E10" s="12" t="s">
        <v>15</v>
      </c>
      <c r="F10" s="13" t="s">
        <v>16</v>
      </c>
      <c r="G10" s="364"/>
      <c r="H10" s="365"/>
      <c r="I10" s="14" t="s">
        <v>14</v>
      </c>
      <c r="J10" s="14" t="s">
        <v>17</v>
      </c>
      <c r="K10" s="13" t="s">
        <v>16</v>
      </c>
      <c r="L10" s="364"/>
      <c r="M10" s="364"/>
    </row>
    <row r="11" spans="1:13" ht="16" thickBot="1" x14ac:dyDescent="0.25">
      <c r="A11" s="104">
        <v>1</v>
      </c>
      <c r="B11" s="192" t="s">
        <v>18</v>
      </c>
      <c r="C11" s="216" t="s">
        <v>19</v>
      </c>
      <c r="D11" s="63">
        <v>2</v>
      </c>
      <c r="E11" s="63"/>
      <c r="F11" s="63">
        <v>2</v>
      </c>
      <c r="G11" s="63" t="s">
        <v>20</v>
      </c>
      <c r="H11" s="90">
        <v>5</v>
      </c>
      <c r="I11" s="63"/>
      <c r="J11" s="63"/>
      <c r="K11" s="63"/>
      <c r="L11" s="63"/>
      <c r="M11" s="63"/>
    </row>
    <row r="12" spans="1:13" ht="16" thickBot="1" x14ac:dyDescent="0.25">
      <c r="A12" s="104">
        <v>2</v>
      </c>
      <c r="B12" s="93" t="s">
        <v>21</v>
      </c>
      <c r="C12" s="216" t="s">
        <v>22</v>
      </c>
      <c r="D12" s="63">
        <v>2</v>
      </c>
      <c r="E12" s="63"/>
      <c r="F12" s="63">
        <v>2</v>
      </c>
      <c r="G12" s="63" t="s">
        <v>20</v>
      </c>
      <c r="H12" s="90">
        <v>5</v>
      </c>
      <c r="I12" s="63"/>
      <c r="J12" s="63"/>
      <c r="K12" s="63"/>
      <c r="L12" s="63"/>
      <c r="M12" s="63"/>
    </row>
    <row r="13" spans="1:13" ht="16" thickBot="1" x14ac:dyDescent="0.25">
      <c r="A13" s="104">
        <v>3</v>
      </c>
      <c r="B13" s="93" t="s">
        <v>23</v>
      </c>
      <c r="C13" s="216" t="s">
        <v>22</v>
      </c>
      <c r="D13" s="63">
        <v>2</v>
      </c>
      <c r="E13" s="63"/>
      <c r="F13" s="63">
        <v>2</v>
      </c>
      <c r="G13" s="63" t="s">
        <v>20</v>
      </c>
      <c r="H13" s="90">
        <v>5</v>
      </c>
      <c r="I13" s="63"/>
      <c r="J13" s="63"/>
      <c r="K13" s="63"/>
      <c r="L13" s="63"/>
      <c r="M13" s="63"/>
    </row>
    <row r="14" spans="1:13" ht="16" thickBot="1" x14ac:dyDescent="0.25">
      <c r="A14" s="104">
        <v>4</v>
      </c>
      <c r="B14" s="93" t="s">
        <v>24</v>
      </c>
      <c r="C14" s="216" t="s">
        <v>25</v>
      </c>
      <c r="D14" s="63">
        <v>1</v>
      </c>
      <c r="E14" s="63"/>
      <c r="F14" s="63">
        <v>1</v>
      </c>
      <c r="G14" s="63" t="s">
        <v>20</v>
      </c>
      <c r="H14" s="90">
        <v>5</v>
      </c>
      <c r="I14" s="63"/>
      <c r="J14" s="63"/>
      <c r="K14" s="63"/>
      <c r="L14" s="63"/>
      <c r="M14" s="63"/>
    </row>
    <row r="15" spans="1:13" ht="16" thickBot="1" x14ac:dyDescent="0.25">
      <c r="A15" s="104">
        <v>5</v>
      </c>
      <c r="B15" s="93" t="s">
        <v>26</v>
      </c>
      <c r="C15" s="216" t="s">
        <v>25</v>
      </c>
      <c r="D15" s="63">
        <v>1</v>
      </c>
      <c r="E15" s="63"/>
      <c r="F15" s="63">
        <v>1</v>
      </c>
      <c r="G15" s="63" t="s">
        <v>27</v>
      </c>
      <c r="H15" s="90">
        <v>3</v>
      </c>
      <c r="I15" s="63"/>
      <c r="J15" s="63"/>
      <c r="K15" s="63"/>
      <c r="L15" s="63"/>
      <c r="M15" s="63"/>
    </row>
    <row r="16" spans="1:13" ht="16" thickBot="1" x14ac:dyDescent="0.25">
      <c r="A16" s="104">
        <v>6</v>
      </c>
      <c r="B16" s="103" t="s">
        <v>75</v>
      </c>
      <c r="C16" s="216" t="s">
        <v>25</v>
      </c>
      <c r="D16" s="63">
        <v>2</v>
      </c>
      <c r="E16" s="63"/>
      <c r="F16" s="63">
        <v>0</v>
      </c>
      <c r="G16" s="63" t="s">
        <v>27</v>
      </c>
      <c r="H16" s="90">
        <v>3</v>
      </c>
      <c r="I16" s="63"/>
      <c r="J16" s="63"/>
      <c r="K16" s="63"/>
      <c r="L16" s="63"/>
      <c r="M16" s="63"/>
    </row>
    <row r="17" spans="1:13" s="7" customFormat="1" ht="16" thickBot="1" x14ac:dyDescent="0.25">
      <c r="A17" s="104">
        <v>7</v>
      </c>
      <c r="B17" s="89" t="s">
        <v>65</v>
      </c>
      <c r="C17" s="109" t="s">
        <v>34</v>
      </c>
      <c r="D17" s="90">
        <v>2</v>
      </c>
      <c r="E17" s="90"/>
      <c r="F17" s="90">
        <v>0</v>
      </c>
      <c r="G17" s="90" t="s">
        <v>20</v>
      </c>
      <c r="H17" s="90">
        <v>3</v>
      </c>
      <c r="I17" s="90"/>
      <c r="J17" s="90"/>
      <c r="K17" s="90"/>
      <c r="L17" s="111"/>
      <c r="M17" s="112"/>
    </row>
    <row r="18" spans="1:13" ht="16" thickBot="1" x14ac:dyDescent="0.25">
      <c r="A18" s="104">
        <v>8</v>
      </c>
      <c r="B18" s="93" t="s">
        <v>29</v>
      </c>
      <c r="C18" s="216" t="s">
        <v>25</v>
      </c>
      <c r="D18" s="63">
        <v>1</v>
      </c>
      <c r="E18" s="63"/>
      <c r="F18" s="63">
        <v>1</v>
      </c>
      <c r="G18" s="63" t="s">
        <v>20</v>
      </c>
      <c r="H18" s="90">
        <v>1</v>
      </c>
      <c r="I18" s="63">
        <v>1</v>
      </c>
      <c r="J18" s="63"/>
      <c r="K18" s="63">
        <v>1</v>
      </c>
      <c r="L18" s="63" t="s">
        <v>20</v>
      </c>
      <c r="M18" s="96">
        <v>1</v>
      </c>
    </row>
    <row r="19" spans="1:13" ht="16" thickBot="1" x14ac:dyDescent="0.25">
      <c r="A19" s="104">
        <v>9</v>
      </c>
      <c r="B19" s="93" t="s">
        <v>30</v>
      </c>
      <c r="C19" s="216" t="s">
        <v>22</v>
      </c>
      <c r="D19" s="63"/>
      <c r="E19" s="63"/>
      <c r="F19" s="63"/>
      <c r="G19" s="63"/>
      <c r="H19" s="63"/>
      <c r="I19" s="63">
        <v>2</v>
      </c>
      <c r="J19" s="63"/>
      <c r="K19" s="63">
        <v>2</v>
      </c>
      <c r="L19" s="63" t="s">
        <v>20</v>
      </c>
      <c r="M19" s="90">
        <v>5</v>
      </c>
    </row>
    <row r="20" spans="1:13" ht="27" customHeight="1" thickBot="1" x14ac:dyDescent="0.25">
      <c r="A20" s="104">
        <v>10</v>
      </c>
      <c r="B20" s="193" t="s">
        <v>31</v>
      </c>
      <c r="C20" s="216" t="s">
        <v>19</v>
      </c>
      <c r="D20" s="63"/>
      <c r="E20" s="63"/>
      <c r="F20" s="63"/>
      <c r="G20" s="63"/>
      <c r="H20" s="63"/>
      <c r="I20" s="63">
        <v>2</v>
      </c>
      <c r="J20" s="63"/>
      <c r="K20" s="63">
        <v>2</v>
      </c>
      <c r="L20" s="63" t="s">
        <v>20</v>
      </c>
      <c r="M20" s="90">
        <v>5</v>
      </c>
    </row>
    <row r="21" spans="1:13" ht="16" thickBot="1" x14ac:dyDescent="0.25">
      <c r="A21" s="104">
        <v>11</v>
      </c>
      <c r="B21" s="93" t="s">
        <v>32</v>
      </c>
      <c r="C21" s="216" t="s">
        <v>19</v>
      </c>
      <c r="D21" s="63"/>
      <c r="E21" s="63"/>
      <c r="F21" s="63"/>
      <c r="G21" s="63"/>
      <c r="H21" s="63"/>
      <c r="I21" s="63">
        <v>2</v>
      </c>
      <c r="J21" s="63"/>
      <c r="K21" s="63">
        <v>2</v>
      </c>
      <c r="L21" s="63" t="s">
        <v>20</v>
      </c>
      <c r="M21" s="90">
        <v>5</v>
      </c>
    </row>
    <row r="22" spans="1:13" ht="16" thickBot="1" x14ac:dyDescent="0.25">
      <c r="A22" s="104">
        <v>12</v>
      </c>
      <c r="B22" s="93" t="s">
        <v>35</v>
      </c>
      <c r="C22" s="216" t="s">
        <v>34</v>
      </c>
      <c r="D22" s="63"/>
      <c r="E22" s="63"/>
      <c r="F22" s="63"/>
      <c r="G22" s="63"/>
      <c r="H22" s="63"/>
      <c r="I22" s="63">
        <v>2</v>
      </c>
      <c r="J22" s="63"/>
      <c r="K22" s="63">
        <v>1</v>
      </c>
      <c r="L22" s="63" t="s">
        <v>20</v>
      </c>
      <c r="M22" s="90">
        <v>5</v>
      </c>
    </row>
    <row r="23" spans="1:13" ht="16" thickBot="1" x14ac:dyDescent="0.25">
      <c r="A23" s="104">
        <v>13</v>
      </c>
      <c r="B23" s="93" t="s">
        <v>36</v>
      </c>
      <c r="C23" s="216" t="s">
        <v>34</v>
      </c>
      <c r="D23" s="63"/>
      <c r="E23" s="63"/>
      <c r="F23" s="63"/>
      <c r="G23" s="63"/>
      <c r="H23" s="63"/>
      <c r="I23" s="63">
        <v>1</v>
      </c>
      <c r="J23" s="63"/>
      <c r="K23" s="63">
        <v>1</v>
      </c>
      <c r="L23" s="63" t="s">
        <v>20</v>
      </c>
      <c r="M23" s="90">
        <v>3</v>
      </c>
    </row>
    <row r="24" spans="1:13" ht="16" thickBot="1" x14ac:dyDescent="0.25">
      <c r="A24" s="104">
        <v>14</v>
      </c>
      <c r="B24" s="192" t="s">
        <v>66</v>
      </c>
      <c r="C24" s="217" t="s">
        <v>34</v>
      </c>
      <c r="D24" s="101"/>
      <c r="E24" s="101"/>
      <c r="F24" s="101"/>
      <c r="G24" s="101"/>
      <c r="H24" s="101"/>
      <c r="I24" s="101">
        <v>1</v>
      </c>
      <c r="J24" s="101"/>
      <c r="K24" s="101">
        <v>1</v>
      </c>
      <c r="L24" s="101" t="s">
        <v>20</v>
      </c>
      <c r="M24" s="90">
        <v>3</v>
      </c>
    </row>
    <row r="25" spans="1:13" ht="16" thickBot="1" x14ac:dyDescent="0.25">
      <c r="A25" s="104">
        <v>15</v>
      </c>
      <c r="B25" s="192" t="s">
        <v>95</v>
      </c>
      <c r="C25" s="217" t="s">
        <v>22</v>
      </c>
      <c r="D25" s="101"/>
      <c r="E25" s="101"/>
      <c r="F25" s="101"/>
      <c r="G25" s="101"/>
      <c r="H25" s="101"/>
      <c r="I25" s="53"/>
      <c r="J25" s="101">
        <v>90</v>
      </c>
      <c r="K25" s="101"/>
      <c r="L25" s="101" t="s">
        <v>27</v>
      </c>
      <c r="M25" s="9">
        <v>3</v>
      </c>
    </row>
    <row r="26" spans="1:13" ht="16" thickBot="1" x14ac:dyDescent="0.25">
      <c r="A26" s="102"/>
      <c r="B26" s="113" t="s">
        <v>192</v>
      </c>
      <c r="C26" s="194"/>
      <c r="D26" s="124">
        <f>SUM(D11:D25)</f>
        <v>13</v>
      </c>
      <c r="E26" s="124"/>
      <c r="F26" s="124">
        <f>SUM(F11:F25)</f>
        <v>9</v>
      </c>
      <c r="G26" s="124"/>
      <c r="H26" s="124">
        <f>SUM(H11:H25)</f>
        <v>30</v>
      </c>
      <c r="I26" s="54">
        <f>SUM(I18:I25)</f>
        <v>11</v>
      </c>
      <c r="J26" s="54">
        <v>6.4</v>
      </c>
      <c r="K26" s="54">
        <f>SUM(K18:K24)</f>
        <v>10</v>
      </c>
      <c r="L26" s="55"/>
      <c r="M26" s="53">
        <f>SUM(M18:M25)</f>
        <v>30</v>
      </c>
    </row>
    <row r="27" spans="1:13" ht="31.5" customHeight="1" thickBot="1" x14ac:dyDescent="0.25">
      <c r="A27" s="108"/>
      <c r="B27" s="115" t="s">
        <v>39</v>
      </c>
      <c r="C27" s="282">
        <f>D26+F26</f>
        <v>22</v>
      </c>
      <c r="D27" s="283"/>
      <c r="E27" s="283"/>
      <c r="F27" s="283"/>
      <c r="G27" s="284"/>
      <c r="H27" s="90" t="s">
        <v>38</v>
      </c>
      <c r="I27" s="285">
        <f>I26+J26+K26</f>
        <v>27.4</v>
      </c>
      <c r="J27" s="286"/>
      <c r="K27" s="286"/>
      <c r="L27" s="287"/>
      <c r="M27" s="90" t="s">
        <v>38</v>
      </c>
    </row>
    <row r="28" spans="1:13" ht="16" thickBot="1" x14ac:dyDescent="0.25">
      <c r="A28" s="163"/>
      <c r="B28" s="164" t="s">
        <v>40</v>
      </c>
      <c r="C28" s="367"/>
      <c r="D28" s="368"/>
      <c r="E28" s="368"/>
      <c r="F28" s="368"/>
      <c r="G28" s="368"/>
      <c r="H28" s="368"/>
      <c r="I28" s="368"/>
      <c r="J28" s="368"/>
      <c r="K28" s="368"/>
      <c r="L28" s="368"/>
      <c r="M28" s="368"/>
    </row>
    <row r="29" spans="1:13" ht="16" thickBot="1" x14ac:dyDescent="0.25">
      <c r="A29" s="165"/>
      <c r="B29" s="166" t="s">
        <v>197</v>
      </c>
      <c r="C29" s="195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3" ht="31.5" customHeight="1" thickBot="1" x14ac:dyDescent="0.25">
      <c r="A30" s="102"/>
      <c r="B30" s="168" t="s">
        <v>194</v>
      </c>
      <c r="C30" s="149"/>
      <c r="D30" s="124">
        <f>D26*14</f>
        <v>182</v>
      </c>
      <c r="E30" s="124"/>
      <c r="F30" s="124">
        <f>F26*14</f>
        <v>126</v>
      </c>
      <c r="G30" s="124"/>
      <c r="H30" s="124"/>
      <c r="I30" s="124">
        <f>I26*14</f>
        <v>154</v>
      </c>
      <c r="J30" s="124">
        <v>90</v>
      </c>
      <c r="K30" s="124">
        <f>K26*14</f>
        <v>140</v>
      </c>
      <c r="L30" s="149"/>
      <c r="M30" s="170"/>
    </row>
    <row r="31" spans="1:13" ht="16" thickBot="1" x14ac:dyDescent="0.25">
      <c r="A31" s="171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6" thickBot="1" x14ac:dyDescent="0.25">
      <c r="A32" s="127"/>
      <c r="B32" s="409" t="s">
        <v>42</v>
      </c>
      <c r="C32" s="415" t="s">
        <v>8</v>
      </c>
      <c r="D32" s="411" t="s">
        <v>9</v>
      </c>
      <c r="E32" s="411"/>
      <c r="F32" s="411"/>
      <c r="G32" s="411"/>
      <c r="H32" s="414"/>
      <c r="I32" s="413" t="s">
        <v>10</v>
      </c>
      <c r="J32" s="411"/>
      <c r="K32" s="411"/>
      <c r="L32" s="411"/>
      <c r="M32" s="414"/>
    </row>
    <row r="33" spans="1:13" ht="16" thickBot="1" x14ac:dyDescent="0.25">
      <c r="A33" s="127"/>
      <c r="B33" s="410"/>
      <c r="C33" s="416"/>
      <c r="D33" s="227" t="s">
        <v>11</v>
      </c>
      <c r="E33" s="227"/>
      <c r="F33" s="228"/>
      <c r="G33" s="415" t="s">
        <v>12</v>
      </c>
      <c r="H33" s="415" t="s">
        <v>13</v>
      </c>
      <c r="I33" s="227" t="s">
        <v>11</v>
      </c>
      <c r="J33" s="227"/>
      <c r="K33" s="228"/>
      <c r="L33" s="415" t="s">
        <v>12</v>
      </c>
      <c r="M33" s="415" t="s">
        <v>13</v>
      </c>
    </row>
    <row r="34" spans="1:13" ht="16" thickBot="1" x14ac:dyDescent="0.25">
      <c r="A34" s="127"/>
      <c r="B34" s="410"/>
      <c r="C34" s="416"/>
      <c r="D34" s="196" t="s">
        <v>14</v>
      </c>
      <c r="E34" s="101" t="s">
        <v>15</v>
      </c>
      <c r="F34" s="101" t="s">
        <v>16</v>
      </c>
      <c r="G34" s="421"/>
      <c r="H34" s="421"/>
      <c r="I34" s="101" t="s">
        <v>14</v>
      </c>
      <c r="J34" s="101" t="s">
        <v>17</v>
      </c>
      <c r="K34" s="101" t="s">
        <v>16</v>
      </c>
      <c r="L34" s="421"/>
      <c r="M34" s="421"/>
    </row>
    <row r="35" spans="1:13" x14ac:dyDescent="0.2">
      <c r="A35" s="127"/>
      <c r="B35" s="197" t="s">
        <v>43</v>
      </c>
      <c r="C35" s="198" t="s">
        <v>25</v>
      </c>
      <c r="D35" s="199">
        <v>1</v>
      </c>
      <c r="E35" s="200"/>
      <c r="F35" s="200">
        <v>1</v>
      </c>
      <c r="G35" s="200" t="s">
        <v>27</v>
      </c>
      <c r="H35" s="201">
        <v>1</v>
      </c>
      <c r="I35" s="202">
        <v>1</v>
      </c>
      <c r="J35" s="203"/>
      <c r="K35" s="203">
        <v>1</v>
      </c>
      <c r="L35" s="203" t="s">
        <v>27</v>
      </c>
      <c r="M35" s="204">
        <v>1</v>
      </c>
    </row>
    <row r="36" spans="1:13" ht="31" thickBot="1" x14ac:dyDescent="0.25">
      <c r="A36" s="127"/>
      <c r="B36" s="197" t="s">
        <v>44</v>
      </c>
      <c r="C36" s="105" t="s">
        <v>25</v>
      </c>
      <c r="D36" s="173">
        <v>1</v>
      </c>
      <c r="E36" s="174"/>
      <c r="F36" s="174">
        <v>1</v>
      </c>
      <c r="G36" s="174" t="s">
        <v>45</v>
      </c>
      <c r="H36" s="205">
        <v>1</v>
      </c>
      <c r="I36" s="206">
        <v>1</v>
      </c>
      <c r="J36" s="207"/>
      <c r="K36" s="207">
        <v>1</v>
      </c>
      <c r="L36" s="207" t="s">
        <v>45</v>
      </c>
      <c r="M36" s="208">
        <v>1</v>
      </c>
    </row>
    <row r="37" spans="1:13" ht="16" thickBot="1" x14ac:dyDescent="0.25">
      <c r="A37" s="127"/>
      <c r="B37" s="17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3" ht="16" thickBot="1" x14ac:dyDescent="0.25">
      <c r="A38" s="127"/>
      <c r="B38" s="409" t="s">
        <v>47</v>
      </c>
      <c r="C38" s="411" t="s">
        <v>8</v>
      </c>
      <c r="D38" s="413" t="s">
        <v>9</v>
      </c>
      <c r="E38" s="411"/>
      <c r="F38" s="411"/>
      <c r="G38" s="411"/>
      <c r="H38" s="414"/>
      <c r="I38" s="411" t="s">
        <v>10</v>
      </c>
      <c r="J38" s="411"/>
      <c r="K38" s="411"/>
      <c r="L38" s="411"/>
      <c r="M38" s="414"/>
    </row>
    <row r="39" spans="1:13" ht="16" thickBot="1" x14ac:dyDescent="0.25">
      <c r="A39" s="127"/>
      <c r="B39" s="410"/>
      <c r="C39" s="412"/>
      <c r="D39" s="226" t="s">
        <v>11</v>
      </c>
      <c r="E39" s="227"/>
      <c r="F39" s="228"/>
      <c r="G39" s="415" t="s">
        <v>12</v>
      </c>
      <c r="H39" s="415" t="s">
        <v>13</v>
      </c>
      <c r="I39" s="227" t="s">
        <v>11</v>
      </c>
      <c r="J39" s="227"/>
      <c r="K39" s="228"/>
      <c r="L39" s="415" t="s">
        <v>12</v>
      </c>
      <c r="M39" s="415" t="s">
        <v>13</v>
      </c>
    </row>
    <row r="40" spans="1:13" ht="16" thickBot="1" x14ac:dyDescent="0.25">
      <c r="A40" s="127"/>
      <c r="B40" s="410"/>
      <c r="C40" s="412"/>
      <c r="D40" s="209" t="s">
        <v>14</v>
      </c>
      <c r="E40" s="209" t="s">
        <v>15</v>
      </c>
      <c r="F40" s="209" t="s">
        <v>16</v>
      </c>
      <c r="G40" s="416"/>
      <c r="H40" s="416"/>
      <c r="I40" s="209" t="s">
        <v>14</v>
      </c>
      <c r="J40" s="209" t="s">
        <v>17</v>
      </c>
      <c r="K40" s="209" t="s">
        <v>16</v>
      </c>
      <c r="L40" s="416"/>
      <c r="M40" s="416"/>
    </row>
    <row r="41" spans="1:13" ht="16" thickBot="1" x14ac:dyDescent="0.25">
      <c r="A41" s="127"/>
      <c r="B41" s="210" t="s">
        <v>43</v>
      </c>
      <c r="C41" s="211" t="s">
        <v>25</v>
      </c>
      <c r="D41" s="101">
        <v>1</v>
      </c>
      <c r="E41" s="212"/>
      <c r="F41" s="200">
        <v>1</v>
      </c>
      <c r="G41" s="200" t="s">
        <v>27</v>
      </c>
      <c r="H41" s="201">
        <v>1</v>
      </c>
      <c r="I41" s="199">
        <v>1</v>
      </c>
      <c r="J41" s="200"/>
      <c r="K41" s="200">
        <v>1</v>
      </c>
      <c r="L41" s="200" t="s">
        <v>27</v>
      </c>
      <c r="M41" s="201">
        <v>1</v>
      </c>
    </row>
    <row r="42" spans="1:13" ht="31" thickBot="1" x14ac:dyDescent="0.25">
      <c r="A42" s="127"/>
      <c r="B42" s="191" t="s">
        <v>44</v>
      </c>
      <c r="C42" s="213" t="s">
        <v>25</v>
      </c>
      <c r="D42" s="178">
        <v>1</v>
      </c>
      <c r="E42" s="174"/>
      <c r="F42" s="174">
        <v>1</v>
      </c>
      <c r="G42" s="174" t="s">
        <v>45</v>
      </c>
      <c r="H42" s="205">
        <v>1</v>
      </c>
      <c r="I42" s="173">
        <v>1</v>
      </c>
      <c r="J42" s="174"/>
      <c r="K42" s="174">
        <v>1</v>
      </c>
      <c r="L42" s="174" t="s">
        <v>45</v>
      </c>
      <c r="M42" s="205">
        <v>1</v>
      </c>
    </row>
    <row r="43" spans="1:13" x14ac:dyDescent="0.2">
      <c r="A43" s="127"/>
      <c r="B43" s="404" t="s">
        <v>54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</row>
    <row r="44" spans="1:13" ht="16" thickBot="1" x14ac:dyDescent="0.25">
      <c r="A44" s="350" t="s">
        <v>48</v>
      </c>
      <c r="B44" s="350"/>
      <c r="C44" s="350"/>
      <c r="D44" s="350" t="s">
        <v>49</v>
      </c>
      <c r="E44" s="350"/>
      <c r="F44" s="350"/>
      <c r="G44" s="350"/>
      <c r="H44" s="350"/>
      <c r="I44" s="350" t="s">
        <v>249</v>
      </c>
      <c r="J44" s="350"/>
      <c r="K44" s="350"/>
      <c r="L44" s="350"/>
      <c r="M44" s="350"/>
    </row>
    <row r="45" spans="1:13" ht="16" thickBot="1" x14ac:dyDescent="0.25">
      <c r="A45" s="369" t="s">
        <v>50</v>
      </c>
      <c r="B45" s="370"/>
      <c r="C45" s="371"/>
      <c r="D45" s="369" t="s">
        <v>51</v>
      </c>
      <c r="E45" s="370"/>
      <c r="F45" s="370"/>
      <c r="G45" s="370"/>
      <c r="H45" s="370"/>
      <c r="I45" s="369" t="s">
        <v>52</v>
      </c>
      <c r="J45" s="370"/>
      <c r="K45" s="370"/>
      <c r="L45" s="370"/>
      <c r="M45" s="371"/>
    </row>
    <row r="46" spans="1:13" ht="16" x14ac:dyDescent="0.2">
      <c r="A46" s="343" t="s">
        <v>0</v>
      </c>
      <c r="B46" s="343"/>
      <c r="C46" s="343"/>
      <c r="D46" s="343"/>
      <c r="E46" s="343"/>
      <c r="F46" s="343"/>
      <c r="G46" s="343"/>
      <c r="H46" s="343"/>
      <c r="I46" s="127"/>
      <c r="J46" s="127"/>
      <c r="K46" s="127"/>
      <c r="L46" s="127"/>
      <c r="M46" s="127"/>
    </row>
    <row r="47" spans="1:13" ht="16" x14ac:dyDescent="0.2">
      <c r="A47" s="343" t="s">
        <v>1</v>
      </c>
      <c r="B47" s="343"/>
      <c r="C47" s="343"/>
      <c r="D47" s="343"/>
      <c r="E47" s="343"/>
      <c r="F47" s="343"/>
      <c r="G47" s="343"/>
      <c r="H47" s="343"/>
      <c r="I47" s="127"/>
      <c r="J47" s="127"/>
      <c r="K47" s="127"/>
      <c r="L47" s="127"/>
      <c r="M47" s="127"/>
    </row>
    <row r="48" spans="1:13" ht="16" x14ac:dyDescent="0.2">
      <c r="A48" s="343" t="s">
        <v>2</v>
      </c>
      <c r="B48" s="343"/>
      <c r="C48" s="343"/>
      <c r="D48" s="343"/>
      <c r="E48" s="343"/>
      <c r="F48" s="343"/>
      <c r="G48" s="343"/>
      <c r="H48" s="343"/>
      <c r="I48" s="127"/>
      <c r="J48" s="127"/>
      <c r="K48" s="127"/>
      <c r="L48" s="127"/>
      <c r="M48" s="127"/>
    </row>
    <row r="49" spans="1:20" ht="16" x14ac:dyDescent="0.2">
      <c r="A49" s="343" t="s">
        <v>94</v>
      </c>
      <c r="B49" s="343"/>
      <c r="C49" s="343"/>
      <c r="D49" s="343"/>
      <c r="E49" s="343"/>
      <c r="F49" s="343"/>
      <c r="G49" s="343"/>
      <c r="H49" s="343"/>
      <c r="I49" s="344"/>
      <c r="J49" s="127"/>
      <c r="K49" s="127"/>
      <c r="L49" s="127"/>
      <c r="M49" s="127"/>
    </row>
    <row r="50" spans="1:20" ht="16" x14ac:dyDescent="0.2">
      <c r="A50" s="343" t="s">
        <v>4</v>
      </c>
      <c r="B50" s="343"/>
      <c r="C50" s="343"/>
      <c r="D50" s="343"/>
      <c r="E50" s="343"/>
      <c r="F50" s="343"/>
      <c r="G50" s="343"/>
      <c r="H50" s="343"/>
      <c r="I50" s="127"/>
      <c r="J50" s="127"/>
      <c r="K50" s="127"/>
      <c r="L50" s="127"/>
      <c r="M50" s="127"/>
    </row>
    <row r="51" spans="1:20" ht="17.25" customHeight="1" x14ac:dyDescent="0.2">
      <c r="A51" s="345" t="s">
        <v>5</v>
      </c>
      <c r="B51" s="345"/>
      <c r="C51" s="345"/>
      <c r="D51" s="345"/>
      <c r="E51" s="345"/>
      <c r="F51" s="345"/>
      <c r="G51" s="345"/>
      <c r="H51" s="345"/>
      <c r="I51" s="127"/>
      <c r="J51" s="127"/>
      <c r="K51" s="127"/>
      <c r="L51" s="127"/>
      <c r="M51" s="127"/>
    </row>
    <row r="52" spans="1:20" ht="17.25" customHeight="1" thickBot="1" x14ac:dyDescent="0.25">
      <c r="A52" s="346" t="s">
        <v>55</v>
      </c>
      <c r="B52" s="346"/>
      <c r="C52" s="346"/>
      <c r="D52" s="346"/>
      <c r="E52" s="346"/>
      <c r="F52" s="346"/>
      <c r="G52" s="346"/>
      <c r="H52" s="346"/>
      <c r="I52" s="127"/>
      <c r="J52" s="127"/>
      <c r="K52" s="127"/>
      <c r="L52" s="127"/>
      <c r="M52" s="127"/>
    </row>
    <row r="53" spans="1:20" ht="13.5" customHeight="1" thickBot="1" x14ac:dyDescent="0.25">
      <c r="A53" s="388" t="s">
        <v>6</v>
      </c>
      <c r="B53" s="391" t="s">
        <v>7</v>
      </c>
      <c r="C53" s="391" t="s">
        <v>8</v>
      </c>
      <c r="D53" s="347" t="s">
        <v>9</v>
      </c>
      <c r="E53" s="348"/>
      <c r="F53" s="348"/>
      <c r="G53" s="348"/>
      <c r="H53" s="349"/>
      <c r="I53" s="347" t="s">
        <v>10</v>
      </c>
      <c r="J53" s="348"/>
      <c r="K53" s="348"/>
      <c r="L53" s="348"/>
      <c r="M53" s="349"/>
    </row>
    <row r="54" spans="1:20" ht="12.75" customHeight="1" thickBot="1" x14ac:dyDescent="0.25">
      <c r="A54" s="389"/>
      <c r="B54" s="392"/>
      <c r="C54" s="392"/>
      <c r="D54" s="397" t="s">
        <v>11</v>
      </c>
      <c r="E54" s="398"/>
      <c r="F54" s="398"/>
      <c r="G54" s="399" t="s">
        <v>12</v>
      </c>
      <c r="H54" s="399" t="s">
        <v>13</v>
      </c>
      <c r="I54" s="398" t="s">
        <v>11</v>
      </c>
      <c r="J54" s="398"/>
      <c r="K54" s="398"/>
      <c r="L54" s="399" t="s">
        <v>12</v>
      </c>
      <c r="M54" s="399" t="s">
        <v>13</v>
      </c>
    </row>
    <row r="55" spans="1:20" ht="16" thickBot="1" x14ac:dyDescent="0.25">
      <c r="A55" s="390"/>
      <c r="B55" s="393"/>
      <c r="C55" s="393"/>
      <c r="D55" s="53" t="s">
        <v>14</v>
      </c>
      <c r="E55" s="53" t="s">
        <v>15</v>
      </c>
      <c r="F55" s="182" t="s">
        <v>16</v>
      </c>
      <c r="G55" s="400"/>
      <c r="H55" s="400"/>
      <c r="I55" s="183" t="s">
        <v>14</v>
      </c>
      <c r="J55" s="183" t="s">
        <v>17</v>
      </c>
      <c r="K55" s="182" t="s">
        <v>16</v>
      </c>
      <c r="L55" s="400"/>
      <c r="M55" s="400"/>
    </row>
    <row r="56" spans="1:20" ht="16" thickBot="1" x14ac:dyDescent="0.25">
      <c r="A56" s="104">
        <v>1</v>
      </c>
      <c r="B56" s="102" t="s">
        <v>56</v>
      </c>
      <c r="C56" s="94" t="s">
        <v>22</v>
      </c>
      <c r="D56" s="63">
        <v>2</v>
      </c>
      <c r="E56" s="63"/>
      <c r="F56" s="63">
        <v>2</v>
      </c>
      <c r="G56" s="63" t="s">
        <v>20</v>
      </c>
      <c r="H56" s="63">
        <v>6</v>
      </c>
      <c r="I56" s="63"/>
      <c r="J56" s="63"/>
      <c r="K56" s="63"/>
      <c r="L56" s="63"/>
      <c r="M56" s="63"/>
    </row>
    <row r="57" spans="1:20" ht="41.25" customHeight="1" thickBot="1" x14ac:dyDescent="0.25">
      <c r="A57" s="104">
        <v>2</v>
      </c>
      <c r="B57" s="103" t="s">
        <v>31</v>
      </c>
      <c r="C57" s="94" t="s">
        <v>19</v>
      </c>
      <c r="D57" s="63">
        <v>2</v>
      </c>
      <c r="E57" s="63"/>
      <c r="F57" s="63">
        <v>2</v>
      </c>
      <c r="G57" s="63" t="s">
        <v>20</v>
      </c>
      <c r="H57" s="63">
        <v>6</v>
      </c>
      <c r="I57" s="63"/>
      <c r="J57" s="63"/>
      <c r="K57" s="63"/>
      <c r="L57" s="63"/>
      <c r="M57" s="63"/>
    </row>
    <row r="58" spans="1:20" ht="28.5" customHeight="1" thickBot="1" x14ac:dyDescent="0.25">
      <c r="A58" s="104">
        <v>3</v>
      </c>
      <c r="B58" s="104" t="s">
        <v>69</v>
      </c>
      <c r="C58" s="94" t="s">
        <v>19</v>
      </c>
      <c r="D58" s="63">
        <v>2</v>
      </c>
      <c r="E58" s="63"/>
      <c r="F58" s="63">
        <v>2</v>
      </c>
      <c r="G58" s="63" t="s">
        <v>20</v>
      </c>
      <c r="H58" s="63">
        <v>4</v>
      </c>
      <c r="I58" s="63"/>
      <c r="J58" s="63"/>
      <c r="K58" s="63"/>
      <c r="L58" s="63"/>
      <c r="M58" s="63"/>
      <c r="R58">
        <v>48.4</v>
      </c>
      <c r="S58">
        <v>14</v>
      </c>
      <c r="T58">
        <f>R58*S58</f>
        <v>677.6</v>
      </c>
    </row>
    <row r="59" spans="1:20" ht="16" thickBot="1" x14ac:dyDescent="0.25">
      <c r="A59" s="104">
        <v>4</v>
      </c>
      <c r="B59" s="93" t="s">
        <v>76</v>
      </c>
      <c r="C59" s="94" t="s">
        <v>34</v>
      </c>
      <c r="D59" s="63">
        <v>2</v>
      </c>
      <c r="E59" s="63"/>
      <c r="F59" s="63">
        <v>2</v>
      </c>
      <c r="G59" s="63" t="s">
        <v>20</v>
      </c>
      <c r="H59" s="63">
        <v>4</v>
      </c>
      <c r="I59" s="63"/>
      <c r="J59" s="63"/>
      <c r="K59" s="63"/>
      <c r="L59" s="63"/>
      <c r="M59" s="63"/>
    </row>
    <row r="60" spans="1:20" ht="16" thickBot="1" x14ac:dyDescent="0.25">
      <c r="A60" s="104">
        <v>5</v>
      </c>
      <c r="B60" s="93" t="s">
        <v>77</v>
      </c>
      <c r="C60" s="94" t="s">
        <v>34</v>
      </c>
      <c r="D60" s="63">
        <v>2</v>
      </c>
      <c r="E60" s="63"/>
      <c r="F60" s="63">
        <v>1</v>
      </c>
      <c r="G60" s="63" t="s">
        <v>20</v>
      </c>
      <c r="H60" s="63">
        <v>3</v>
      </c>
      <c r="I60" s="63"/>
      <c r="J60" s="63"/>
      <c r="K60" s="63"/>
      <c r="L60" s="63"/>
      <c r="M60" s="63"/>
    </row>
    <row r="61" spans="1:20" ht="16" thickBot="1" x14ac:dyDescent="0.25">
      <c r="A61" s="104">
        <v>6</v>
      </c>
      <c r="B61" s="93" t="s">
        <v>78</v>
      </c>
      <c r="C61" s="105" t="s">
        <v>25</v>
      </c>
      <c r="D61" s="63">
        <v>2</v>
      </c>
      <c r="E61" s="63"/>
      <c r="F61" s="63">
        <v>1</v>
      </c>
      <c r="G61" s="63" t="s">
        <v>20</v>
      </c>
      <c r="H61" s="63">
        <v>3</v>
      </c>
      <c r="I61" s="63"/>
      <c r="J61" s="63"/>
      <c r="K61" s="63"/>
      <c r="L61" s="63"/>
      <c r="M61" s="63"/>
    </row>
    <row r="62" spans="1:20" ht="16" thickBot="1" x14ac:dyDescent="0.25">
      <c r="A62" s="104">
        <v>7</v>
      </c>
      <c r="B62" s="192" t="s">
        <v>96</v>
      </c>
      <c r="C62" s="94" t="s">
        <v>34</v>
      </c>
      <c r="D62" s="63">
        <v>2</v>
      </c>
      <c r="E62" s="63"/>
      <c r="F62" s="63">
        <v>2</v>
      </c>
      <c r="G62" s="63" t="s">
        <v>20</v>
      </c>
      <c r="H62" s="63">
        <v>4</v>
      </c>
      <c r="I62" s="63"/>
      <c r="J62" s="63"/>
      <c r="K62" s="63"/>
      <c r="L62" s="63"/>
      <c r="M62" s="63"/>
    </row>
    <row r="63" spans="1:20" ht="14.25" customHeight="1" thickBot="1" x14ac:dyDescent="0.25">
      <c r="A63" s="406" t="s">
        <v>204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8"/>
    </row>
    <row r="64" spans="1:20" ht="16" thickBot="1" x14ac:dyDescent="0.25">
      <c r="A64" s="104">
        <v>8</v>
      </c>
      <c r="B64" s="93" t="s">
        <v>79</v>
      </c>
      <c r="C64" s="94" t="s">
        <v>34</v>
      </c>
      <c r="D64" s="63"/>
      <c r="E64" s="63"/>
      <c r="F64" s="63"/>
      <c r="G64" s="63"/>
      <c r="H64" s="63"/>
      <c r="I64" s="63">
        <v>2</v>
      </c>
      <c r="J64" s="63"/>
      <c r="K64" s="63">
        <v>2</v>
      </c>
      <c r="L64" s="63" t="s">
        <v>20</v>
      </c>
      <c r="M64" s="63">
        <v>5</v>
      </c>
    </row>
    <row r="65" spans="1:13" ht="16" thickBot="1" x14ac:dyDescent="0.25">
      <c r="A65" s="104">
        <v>9</v>
      </c>
      <c r="B65" s="93" t="s">
        <v>97</v>
      </c>
      <c r="C65" s="94" t="s">
        <v>34</v>
      </c>
      <c r="D65" s="63"/>
      <c r="E65" s="63"/>
      <c r="F65" s="63"/>
      <c r="G65" s="63"/>
      <c r="H65" s="63"/>
      <c r="I65" s="63">
        <v>2</v>
      </c>
      <c r="J65" s="63"/>
      <c r="K65" s="63">
        <v>2</v>
      </c>
      <c r="L65" s="63" t="s">
        <v>20</v>
      </c>
      <c r="M65" s="63">
        <v>5</v>
      </c>
    </row>
    <row r="66" spans="1:13" ht="16" thickBot="1" x14ac:dyDescent="0.25">
      <c r="A66" s="104">
        <v>10</v>
      </c>
      <c r="B66" s="93" t="s">
        <v>98</v>
      </c>
      <c r="C66" s="94" t="s">
        <v>34</v>
      </c>
      <c r="D66" s="63"/>
      <c r="E66" s="63"/>
      <c r="F66" s="63"/>
      <c r="G66" s="63"/>
      <c r="H66" s="63"/>
      <c r="I66" s="63">
        <v>2</v>
      </c>
      <c r="J66" s="63"/>
      <c r="K66" s="63">
        <v>2</v>
      </c>
      <c r="L66" s="63" t="s">
        <v>20</v>
      </c>
      <c r="M66" s="63">
        <v>6</v>
      </c>
    </row>
    <row r="67" spans="1:13" ht="16" thickBot="1" x14ac:dyDescent="0.25">
      <c r="A67" s="104">
        <v>11</v>
      </c>
      <c r="B67" s="93" t="s">
        <v>99</v>
      </c>
      <c r="C67" s="94" t="s">
        <v>34</v>
      </c>
      <c r="D67" s="63"/>
      <c r="E67" s="63"/>
      <c r="F67" s="63"/>
      <c r="G67" s="63"/>
      <c r="H67" s="63"/>
      <c r="I67" s="63">
        <v>2</v>
      </c>
      <c r="J67" s="63"/>
      <c r="K67" s="63">
        <v>2</v>
      </c>
      <c r="L67" s="63" t="s">
        <v>20</v>
      </c>
      <c r="M67" s="63">
        <v>5</v>
      </c>
    </row>
    <row r="68" spans="1:13" ht="16" thickBot="1" x14ac:dyDescent="0.25">
      <c r="A68" s="104">
        <v>12</v>
      </c>
      <c r="B68" s="93" t="s">
        <v>100</v>
      </c>
      <c r="C68" s="94" t="s">
        <v>34</v>
      </c>
      <c r="D68" s="63"/>
      <c r="E68" s="63"/>
      <c r="F68" s="63"/>
      <c r="G68" s="63"/>
      <c r="H68" s="63"/>
      <c r="I68" s="63">
        <v>2</v>
      </c>
      <c r="J68" s="63"/>
      <c r="K68" s="63">
        <v>2</v>
      </c>
      <c r="L68" s="63" t="s">
        <v>20</v>
      </c>
      <c r="M68" s="63">
        <v>6</v>
      </c>
    </row>
    <row r="69" spans="1:13" ht="16" thickBot="1" x14ac:dyDescent="0.25">
      <c r="A69" s="104">
        <v>13</v>
      </c>
      <c r="B69" s="93" t="s">
        <v>37</v>
      </c>
      <c r="C69" s="94" t="s">
        <v>22</v>
      </c>
      <c r="D69" s="63"/>
      <c r="E69" s="63"/>
      <c r="F69" s="63"/>
      <c r="G69" s="63"/>
      <c r="H69" s="63"/>
      <c r="I69" s="63"/>
      <c r="J69" s="63">
        <v>90</v>
      </c>
      <c r="K69" s="63"/>
      <c r="L69" s="63"/>
      <c r="M69" s="63">
        <v>3</v>
      </c>
    </row>
    <row r="70" spans="1:13" ht="16" thickBot="1" x14ac:dyDescent="0.25">
      <c r="A70" s="104"/>
      <c r="B70" s="113" t="s">
        <v>192</v>
      </c>
      <c r="C70" s="92"/>
      <c r="D70" s="63">
        <f>SUM(D56:D69)</f>
        <v>14</v>
      </c>
      <c r="E70" s="63"/>
      <c r="F70" s="63">
        <f>SUM(F56:F69)</f>
        <v>12</v>
      </c>
      <c r="G70" s="63"/>
      <c r="H70" s="63">
        <f>SUM(H56:H69)</f>
        <v>30</v>
      </c>
      <c r="I70" s="63">
        <f>SUM(I62:I69)</f>
        <v>10</v>
      </c>
      <c r="J70" s="63">
        <v>6.4</v>
      </c>
      <c r="K70" s="63">
        <f>SUM(K62:K69)</f>
        <v>10</v>
      </c>
      <c r="L70" s="63"/>
      <c r="M70" s="63">
        <f>SUM(M62:M69)</f>
        <v>30</v>
      </c>
    </row>
    <row r="71" spans="1:13" ht="24.75" customHeight="1" thickBot="1" x14ac:dyDescent="0.25">
      <c r="A71" s="102"/>
      <c r="B71" s="100" t="s">
        <v>39</v>
      </c>
      <c r="C71" s="282">
        <f>D70+F70</f>
        <v>26</v>
      </c>
      <c r="D71" s="283"/>
      <c r="E71" s="283"/>
      <c r="F71" s="283"/>
      <c r="G71" s="284"/>
      <c r="H71" s="90" t="s">
        <v>38</v>
      </c>
      <c r="I71" s="285">
        <f>I70+J70+K70</f>
        <v>26.4</v>
      </c>
      <c r="J71" s="286"/>
      <c r="K71" s="286"/>
      <c r="L71" s="287"/>
      <c r="M71" s="90" t="s">
        <v>38</v>
      </c>
    </row>
    <row r="72" spans="1:13" ht="14.25" customHeight="1" thickBot="1" x14ac:dyDescent="0.25">
      <c r="A72" s="163"/>
      <c r="B72" s="164" t="s">
        <v>236</v>
      </c>
      <c r="C72" s="367"/>
      <c r="D72" s="368"/>
      <c r="E72" s="368"/>
      <c r="F72" s="368"/>
      <c r="G72" s="368"/>
      <c r="H72" s="368"/>
      <c r="I72" s="368"/>
      <c r="J72" s="368"/>
      <c r="K72" s="368"/>
      <c r="L72" s="368"/>
      <c r="M72" s="368"/>
    </row>
    <row r="73" spans="1:13" ht="14.25" customHeight="1" thickBot="1" x14ac:dyDescent="0.25">
      <c r="A73" s="165"/>
      <c r="B73" s="166" t="s">
        <v>197</v>
      </c>
      <c r="C73" s="195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1:13" ht="27" customHeight="1" thickBot="1" x14ac:dyDescent="0.25">
      <c r="A74" s="102"/>
      <c r="B74" s="168" t="s">
        <v>237</v>
      </c>
      <c r="C74" s="149"/>
      <c r="D74" s="124">
        <f>D70*14</f>
        <v>196</v>
      </c>
      <c r="E74" s="124"/>
      <c r="F74" s="124">
        <f>F70*14</f>
        <v>168</v>
      </c>
      <c r="G74" s="124"/>
      <c r="H74" s="124"/>
      <c r="I74" s="124">
        <f>I70*14</f>
        <v>140</v>
      </c>
      <c r="J74" s="124">
        <v>90</v>
      </c>
      <c r="K74" s="124">
        <f>K70*14</f>
        <v>140</v>
      </c>
      <c r="L74" s="149"/>
      <c r="M74" s="170"/>
    </row>
    <row r="75" spans="1:13" x14ac:dyDescent="0.2">
      <c r="A75" s="127"/>
      <c r="B75" s="366" t="s">
        <v>54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</row>
    <row r="76" spans="1:13" ht="14.25" customHeight="1" thickBot="1" x14ac:dyDescent="0.25">
      <c r="A76" s="350" t="s">
        <v>48</v>
      </c>
      <c r="B76" s="350"/>
      <c r="C76" s="350"/>
      <c r="D76" s="350" t="s">
        <v>49</v>
      </c>
      <c r="E76" s="350"/>
      <c r="F76" s="350"/>
      <c r="G76" s="350"/>
      <c r="H76" s="350"/>
      <c r="I76" s="350" t="s">
        <v>249</v>
      </c>
      <c r="J76" s="350"/>
      <c r="K76" s="350"/>
      <c r="L76" s="350"/>
      <c r="M76" s="350"/>
    </row>
    <row r="77" spans="1:13" ht="16" thickBot="1" x14ac:dyDescent="0.25">
      <c r="A77" s="369" t="s">
        <v>50</v>
      </c>
      <c r="B77" s="370"/>
      <c r="C77" s="371"/>
      <c r="D77" s="369" t="s">
        <v>51</v>
      </c>
      <c r="E77" s="370"/>
      <c r="F77" s="370"/>
      <c r="G77" s="370"/>
      <c r="H77" s="370"/>
      <c r="I77" s="369" t="s">
        <v>52</v>
      </c>
      <c r="J77" s="370"/>
      <c r="K77" s="370"/>
      <c r="L77" s="370"/>
      <c r="M77" s="371"/>
    </row>
    <row r="78" spans="1:13" ht="16" x14ac:dyDescent="0.2">
      <c r="A78" s="343" t="s">
        <v>1</v>
      </c>
      <c r="B78" s="343"/>
      <c r="C78" s="343"/>
      <c r="D78" s="343"/>
      <c r="E78" s="343"/>
      <c r="F78" s="343"/>
      <c r="G78" s="343"/>
      <c r="H78" s="343"/>
      <c r="I78" s="127"/>
      <c r="J78" s="127"/>
      <c r="K78" s="127"/>
      <c r="L78" s="127"/>
      <c r="M78" s="127"/>
    </row>
    <row r="79" spans="1:13" ht="16" x14ac:dyDescent="0.2">
      <c r="A79" s="343" t="s">
        <v>2</v>
      </c>
      <c r="B79" s="343"/>
      <c r="C79" s="343"/>
      <c r="D79" s="343"/>
      <c r="E79" s="343"/>
      <c r="F79" s="343"/>
      <c r="G79" s="343"/>
      <c r="H79" s="343"/>
      <c r="I79" s="127"/>
      <c r="J79" s="127"/>
      <c r="K79" s="127"/>
      <c r="L79" s="127"/>
      <c r="M79" s="127"/>
    </row>
    <row r="80" spans="1:13" ht="16" x14ac:dyDescent="0.2">
      <c r="A80" s="343" t="s">
        <v>94</v>
      </c>
      <c r="B80" s="343"/>
      <c r="C80" s="343"/>
      <c r="D80" s="343"/>
      <c r="E80" s="343"/>
      <c r="F80" s="343"/>
      <c r="G80" s="343"/>
      <c r="H80" s="343"/>
      <c r="I80" s="344"/>
      <c r="J80" s="127"/>
      <c r="K80" s="127"/>
      <c r="L80" s="127"/>
      <c r="M80" s="127"/>
    </row>
    <row r="81" spans="1:21" ht="16" x14ac:dyDescent="0.2">
      <c r="A81" s="419" t="s">
        <v>101</v>
      </c>
      <c r="B81" s="420"/>
      <c r="C81" s="420"/>
      <c r="D81" s="420"/>
      <c r="E81" s="420"/>
      <c r="F81" s="420"/>
      <c r="G81" s="420"/>
      <c r="H81" s="420"/>
      <c r="I81" s="127"/>
      <c r="J81" s="127"/>
      <c r="K81" s="127"/>
      <c r="L81" s="127"/>
      <c r="M81" s="127"/>
    </row>
    <row r="82" spans="1:21" ht="16" x14ac:dyDescent="0.2">
      <c r="A82" s="343" t="s">
        <v>4</v>
      </c>
      <c r="B82" s="343"/>
      <c r="C82" s="343"/>
      <c r="D82" s="343"/>
      <c r="E82" s="343"/>
      <c r="F82" s="343"/>
      <c r="G82" s="343"/>
      <c r="H82" s="343"/>
      <c r="I82" s="127"/>
      <c r="J82" s="127"/>
      <c r="K82" s="127"/>
      <c r="L82" s="127"/>
      <c r="M82" s="127"/>
    </row>
    <row r="83" spans="1:21" ht="19" x14ac:dyDescent="0.2">
      <c r="A83" s="345" t="s">
        <v>5</v>
      </c>
      <c r="B83" s="345"/>
      <c r="C83" s="345"/>
      <c r="D83" s="345"/>
      <c r="E83" s="345"/>
      <c r="F83" s="345"/>
      <c r="G83" s="345"/>
      <c r="H83" s="345"/>
      <c r="I83" s="127"/>
      <c r="J83" s="127"/>
      <c r="K83" s="127"/>
      <c r="L83" s="127"/>
      <c r="M83" s="127"/>
    </row>
    <row r="84" spans="1:21" ht="18" customHeight="1" thickBot="1" x14ac:dyDescent="0.25">
      <c r="A84" s="346" t="s">
        <v>67</v>
      </c>
      <c r="B84" s="346"/>
      <c r="C84" s="346"/>
      <c r="D84" s="346"/>
      <c r="E84" s="346"/>
      <c r="F84" s="346"/>
      <c r="G84" s="346"/>
      <c r="H84" s="346"/>
      <c r="I84" s="127"/>
      <c r="J84" s="127"/>
      <c r="K84" s="127"/>
      <c r="L84" s="127"/>
      <c r="M84" s="127"/>
    </row>
    <row r="85" spans="1:21" ht="16" thickBot="1" x14ac:dyDescent="0.25">
      <c r="A85" s="388" t="s">
        <v>6</v>
      </c>
      <c r="B85" s="391" t="s">
        <v>7</v>
      </c>
      <c r="C85" s="391" t="s">
        <v>8</v>
      </c>
      <c r="D85" s="347" t="s">
        <v>9</v>
      </c>
      <c r="E85" s="348"/>
      <c r="F85" s="348"/>
      <c r="G85" s="348"/>
      <c r="H85" s="349"/>
      <c r="I85" s="347" t="s">
        <v>10</v>
      </c>
      <c r="J85" s="348"/>
      <c r="K85" s="348"/>
      <c r="L85" s="348"/>
      <c r="M85" s="349"/>
    </row>
    <row r="86" spans="1:21" ht="16" thickBot="1" x14ac:dyDescent="0.25">
      <c r="A86" s="389"/>
      <c r="B86" s="392"/>
      <c r="C86" s="392"/>
      <c r="D86" s="397" t="s">
        <v>11</v>
      </c>
      <c r="E86" s="398"/>
      <c r="F86" s="398"/>
      <c r="G86" s="399" t="s">
        <v>12</v>
      </c>
      <c r="H86" s="399" t="s">
        <v>13</v>
      </c>
      <c r="I86" s="398" t="s">
        <v>11</v>
      </c>
      <c r="J86" s="398"/>
      <c r="K86" s="398"/>
      <c r="L86" s="399" t="s">
        <v>12</v>
      </c>
      <c r="M86" s="399" t="s">
        <v>13</v>
      </c>
    </row>
    <row r="87" spans="1:21" ht="16" thickBot="1" x14ac:dyDescent="0.25">
      <c r="A87" s="390"/>
      <c r="B87" s="393"/>
      <c r="C87" s="393"/>
      <c r="D87" s="53" t="s">
        <v>14</v>
      </c>
      <c r="E87" s="53" t="s">
        <v>15</v>
      </c>
      <c r="F87" s="182" t="s">
        <v>16</v>
      </c>
      <c r="G87" s="400"/>
      <c r="H87" s="400"/>
      <c r="I87" s="183" t="s">
        <v>14</v>
      </c>
      <c r="J87" s="183" t="s">
        <v>17</v>
      </c>
      <c r="K87" s="182" t="s">
        <v>16</v>
      </c>
      <c r="L87" s="400"/>
      <c r="M87" s="400"/>
    </row>
    <row r="88" spans="1:21" ht="16" thickBot="1" x14ac:dyDescent="0.25">
      <c r="A88" s="406" t="s">
        <v>207</v>
      </c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8"/>
    </row>
    <row r="89" spans="1:21" ht="16" thickBot="1" x14ac:dyDescent="0.25">
      <c r="A89" s="104">
        <v>1</v>
      </c>
      <c r="B89" s="102" t="s">
        <v>81</v>
      </c>
      <c r="C89" s="92" t="s">
        <v>34</v>
      </c>
      <c r="D89" s="63">
        <v>2</v>
      </c>
      <c r="E89" s="63"/>
      <c r="F89" s="63">
        <v>2</v>
      </c>
      <c r="G89" s="63" t="s">
        <v>20</v>
      </c>
      <c r="H89" s="63">
        <v>5</v>
      </c>
      <c r="I89" s="63"/>
      <c r="J89" s="63"/>
      <c r="K89" s="63"/>
      <c r="L89" s="63"/>
      <c r="M89" s="63"/>
    </row>
    <row r="90" spans="1:21" ht="31" thickBot="1" x14ac:dyDescent="0.25">
      <c r="A90" s="104">
        <v>2</v>
      </c>
      <c r="B90" s="103" t="s">
        <v>102</v>
      </c>
      <c r="C90" s="92" t="s">
        <v>34</v>
      </c>
      <c r="D90" s="63">
        <v>2</v>
      </c>
      <c r="E90" s="63"/>
      <c r="F90" s="63">
        <v>2</v>
      </c>
      <c r="G90" s="63" t="s">
        <v>20</v>
      </c>
      <c r="H90" s="63">
        <v>5</v>
      </c>
      <c r="I90" s="63"/>
      <c r="J90" s="63"/>
      <c r="K90" s="63"/>
      <c r="L90" s="63"/>
      <c r="M90" s="63"/>
    </row>
    <row r="91" spans="1:21" ht="16" thickBot="1" x14ac:dyDescent="0.25">
      <c r="A91" s="104">
        <v>3</v>
      </c>
      <c r="B91" s="93" t="s">
        <v>105</v>
      </c>
      <c r="C91" s="92" t="s">
        <v>34</v>
      </c>
      <c r="D91" s="63">
        <v>2</v>
      </c>
      <c r="E91" s="63"/>
      <c r="F91" s="63">
        <v>2</v>
      </c>
      <c r="G91" s="63" t="s">
        <v>20</v>
      </c>
      <c r="H91" s="63">
        <v>5</v>
      </c>
      <c r="I91" s="63"/>
      <c r="J91" s="63"/>
      <c r="K91" s="63"/>
      <c r="L91" s="63"/>
      <c r="M91" s="63"/>
      <c r="S91">
        <v>280</v>
      </c>
      <c r="T91">
        <v>260</v>
      </c>
      <c r="U91">
        <f>S91+T91</f>
        <v>540</v>
      </c>
    </row>
    <row r="92" spans="1:21" ht="16" thickBot="1" x14ac:dyDescent="0.25">
      <c r="A92" s="104">
        <v>4</v>
      </c>
      <c r="B92" s="93" t="s">
        <v>90</v>
      </c>
      <c r="C92" s="92" t="s">
        <v>34</v>
      </c>
      <c r="D92" s="63">
        <v>2</v>
      </c>
      <c r="E92" s="63"/>
      <c r="F92" s="63">
        <v>2</v>
      </c>
      <c r="G92" s="63" t="s">
        <v>20</v>
      </c>
      <c r="H92" s="63">
        <v>5</v>
      </c>
      <c r="I92" s="63"/>
      <c r="J92" s="63"/>
      <c r="K92" s="63"/>
      <c r="L92" s="63"/>
      <c r="M92" s="63"/>
    </row>
    <row r="93" spans="1:21" ht="16" thickBot="1" x14ac:dyDescent="0.25">
      <c r="A93" s="104">
        <v>5</v>
      </c>
      <c r="B93" s="104" t="s">
        <v>107</v>
      </c>
      <c r="C93" s="92" t="s">
        <v>34</v>
      </c>
      <c r="D93" s="63">
        <v>2</v>
      </c>
      <c r="E93" s="63"/>
      <c r="F93" s="63">
        <v>2</v>
      </c>
      <c r="G93" s="63" t="s">
        <v>20</v>
      </c>
      <c r="H93" s="63">
        <v>5</v>
      </c>
      <c r="I93" s="214"/>
      <c r="J93" s="214"/>
      <c r="K93" s="214"/>
      <c r="L93" s="214"/>
      <c r="M93" s="101"/>
    </row>
    <row r="94" spans="1:21" ht="31" thickBot="1" x14ac:dyDescent="0.25">
      <c r="A94" s="104">
        <v>6</v>
      </c>
      <c r="B94" s="104" t="s">
        <v>106</v>
      </c>
      <c r="C94" s="92" t="s">
        <v>34</v>
      </c>
      <c r="D94" s="63">
        <v>2</v>
      </c>
      <c r="E94" s="63"/>
      <c r="F94" s="63">
        <v>2</v>
      </c>
      <c r="G94" s="63" t="s">
        <v>20</v>
      </c>
      <c r="H94" s="63">
        <v>5</v>
      </c>
      <c r="I94" s="101"/>
      <c r="J94" s="101"/>
      <c r="K94" s="101"/>
      <c r="L94" s="101"/>
      <c r="M94" s="101"/>
    </row>
    <row r="95" spans="1:21" ht="16" thickBot="1" x14ac:dyDescent="0.25">
      <c r="A95" s="104">
        <v>7</v>
      </c>
      <c r="B95" s="93" t="s">
        <v>103</v>
      </c>
      <c r="C95" s="92" t="s">
        <v>34</v>
      </c>
      <c r="D95" s="63"/>
      <c r="E95" s="63"/>
      <c r="F95" s="63"/>
      <c r="G95" s="63"/>
      <c r="H95" s="63"/>
      <c r="I95" s="63">
        <v>2</v>
      </c>
      <c r="J95" s="63"/>
      <c r="K95" s="63">
        <v>2</v>
      </c>
      <c r="L95" s="63" t="s">
        <v>20</v>
      </c>
      <c r="M95" s="63">
        <v>6</v>
      </c>
    </row>
    <row r="96" spans="1:21" ht="16" thickBot="1" x14ac:dyDescent="0.25">
      <c r="A96" s="104">
        <v>8</v>
      </c>
      <c r="B96" s="93" t="s">
        <v>104</v>
      </c>
      <c r="C96" s="92" t="s">
        <v>34</v>
      </c>
      <c r="D96" s="63"/>
      <c r="E96" s="63"/>
      <c r="F96" s="63"/>
      <c r="G96" s="63"/>
      <c r="H96" s="63"/>
      <c r="I96" s="63">
        <v>2</v>
      </c>
      <c r="J96" s="63"/>
      <c r="K96" s="63">
        <v>2</v>
      </c>
      <c r="L96" s="63" t="s">
        <v>20</v>
      </c>
      <c r="M96" s="63">
        <v>6</v>
      </c>
    </row>
    <row r="97" spans="1:13" ht="16" thickBot="1" x14ac:dyDescent="0.25">
      <c r="A97" s="104">
        <v>9</v>
      </c>
      <c r="B97" s="104" t="s">
        <v>92</v>
      </c>
      <c r="C97" s="92" t="s">
        <v>34</v>
      </c>
      <c r="D97" s="63"/>
      <c r="E97" s="63"/>
      <c r="F97" s="63"/>
      <c r="G97" s="63"/>
      <c r="H97" s="63"/>
      <c r="I97" s="63">
        <v>2</v>
      </c>
      <c r="J97" s="63"/>
      <c r="K97" s="63">
        <v>2</v>
      </c>
      <c r="L97" s="63" t="s">
        <v>20</v>
      </c>
      <c r="M97" s="63">
        <v>6</v>
      </c>
    </row>
    <row r="98" spans="1:13" ht="16" thickBot="1" x14ac:dyDescent="0.25">
      <c r="A98" s="104">
        <v>10</v>
      </c>
      <c r="B98" s="104" t="s">
        <v>108</v>
      </c>
      <c r="C98" s="92" t="s">
        <v>34</v>
      </c>
      <c r="D98" s="63"/>
      <c r="E98" s="63"/>
      <c r="F98" s="63"/>
      <c r="G98" s="63"/>
      <c r="H98" s="63"/>
      <c r="I98" s="63">
        <v>2</v>
      </c>
      <c r="J98" s="63"/>
      <c r="K98" s="63">
        <v>2</v>
      </c>
      <c r="L98" s="63" t="s">
        <v>20</v>
      </c>
      <c r="M98" s="63">
        <v>6</v>
      </c>
    </row>
    <row r="99" spans="1:13" ht="31" thickBot="1" x14ac:dyDescent="0.25">
      <c r="A99" s="104">
        <v>11</v>
      </c>
      <c r="B99" s="103" t="s">
        <v>109</v>
      </c>
      <c r="C99" s="92" t="s">
        <v>34</v>
      </c>
      <c r="D99" s="63"/>
      <c r="E99" s="63"/>
      <c r="F99" s="63"/>
      <c r="G99" s="63"/>
      <c r="H99" s="63"/>
      <c r="I99" s="63">
        <v>0</v>
      </c>
      <c r="J99" s="63"/>
      <c r="K99" s="63">
        <v>6</v>
      </c>
      <c r="L99" s="63" t="s">
        <v>27</v>
      </c>
      <c r="M99" s="63">
        <v>6</v>
      </c>
    </row>
    <row r="100" spans="1:13" ht="16" thickBot="1" x14ac:dyDescent="0.25">
      <c r="A100" s="104"/>
      <c r="B100" s="113" t="s">
        <v>192</v>
      </c>
      <c r="C100" s="92"/>
      <c r="D100" s="63">
        <f>SUM(D89:D99)</f>
        <v>12</v>
      </c>
      <c r="E100" s="63"/>
      <c r="F100" s="63">
        <f>SUM(F89:F99)</f>
        <v>12</v>
      </c>
      <c r="G100" s="63"/>
      <c r="H100" s="63">
        <f>SUM(H89:H99)</f>
        <v>30</v>
      </c>
      <c r="I100" s="63">
        <f>SUM(I91:I99)</f>
        <v>8</v>
      </c>
      <c r="J100" s="63"/>
      <c r="K100" s="63">
        <f>SUM(K91:K99)</f>
        <v>14</v>
      </c>
      <c r="L100" s="63"/>
      <c r="M100" s="63">
        <f>SUM(M91:M99)</f>
        <v>30</v>
      </c>
    </row>
    <row r="101" spans="1:13" ht="36" customHeight="1" thickBot="1" x14ac:dyDescent="0.25">
      <c r="A101" s="102"/>
      <c r="B101" s="100" t="s">
        <v>39</v>
      </c>
      <c r="C101" s="282">
        <f>D100+F100</f>
        <v>24</v>
      </c>
      <c r="D101" s="283"/>
      <c r="E101" s="283"/>
      <c r="F101" s="283"/>
      <c r="G101" s="284"/>
      <c r="H101" s="90" t="s">
        <v>38</v>
      </c>
      <c r="I101" s="285">
        <f>I100+K100</f>
        <v>22</v>
      </c>
      <c r="J101" s="286"/>
      <c r="K101" s="286"/>
      <c r="L101" s="287"/>
      <c r="M101" s="90" t="s">
        <v>38</v>
      </c>
    </row>
    <row r="102" spans="1:13" ht="16" thickBot="1" x14ac:dyDescent="0.25">
      <c r="A102" s="163"/>
      <c r="B102" s="164" t="s">
        <v>210</v>
      </c>
      <c r="C102" s="367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</row>
    <row r="103" spans="1:13" ht="16" thickBot="1" x14ac:dyDescent="0.25">
      <c r="A103" s="165"/>
      <c r="B103" s="166" t="s">
        <v>238</v>
      </c>
      <c r="C103" s="195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</row>
    <row r="104" spans="1:13" ht="29.25" customHeight="1" thickBot="1" x14ac:dyDescent="0.25">
      <c r="A104" s="102"/>
      <c r="B104" s="168" t="s">
        <v>212</v>
      </c>
      <c r="C104" s="149"/>
      <c r="D104" s="124">
        <f>D100*14</f>
        <v>168</v>
      </c>
      <c r="E104" s="124"/>
      <c r="F104" s="124">
        <f>F100*14</f>
        <v>168</v>
      </c>
      <c r="G104" s="124"/>
      <c r="H104" s="124"/>
      <c r="I104" s="124">
        <f>I100*10</f>
        <v>80</v>
      </c>
      <c r="J104" s="124"/>
      <c r="K104" s="124">
        <f>K100*10</f>
        <v>140</v>
      </c>
      <c r="L104" s="149"/>
      <c r="M104" s="170"/>
    </row>
    <row r="105" spans="1:13" ht="16" thickBot="1" x14ac:dyDescent="0.25">
      <c r="A105" s="171"/>
      <c r="B105" s="191" t="s">
        <v>73</v>
      </c>
      <c r="C105" s="215"/>
      <c r="D105" s="401" t="s">
        <v>202</v>
      </c>
      <c r="E105" s="402"/>
      <c r="F105" s="402"/>
      <c r="G105" s="402"/>
      <c r="H105" s="402"/>
      <c r="I105" s="402"/>
      <c r="J105" s="402"/>
      <c r="K105" s="402"/>
      <c r="L105" s="402"/>
      <c r="M105" s="403"/>
    </row>
    <row r="106" spans="1:13" ht="36" customHeight="1" x14ac:dyDescent="0.2">
      <c r="A106" s="127"/>
      <c r="B106" s="404" t="s">
        <v>54</v>
      </c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</row>
    <row r="107" spans="1:13" ht="16" thickBot="1" x14ac:dyDescent="0.25">
      <c r="A107" s="350" t="s">
        <v>48</v>
      </c>
      <c r="B107" s="350"/>
      <c r="C107" s="350"/>
      <c r="D107" s="350" t="s">
        <v>49</v>
      </c>
      <c r="E107" s="350"/>
      <c r="F107" s="350"/>
      <c r="G107" s="350"/>
      <c r="H107" s="350"/>
      <c r="I107" s="350" t="s">
        <v>249</v>
      </c>
      <c r="J107" s="350"/>
      <c r="K107" s="350"/>
      <c r="L107" s="350"/>
      <c r="M107" s="350"/>
    </row>
    <row r="108" spans="1:13" ht="16" thickBot="1" x14ac:dyDescent="0.25">
      <c r="A108" s="369" t="s">
        <v>50</v>
      </c>
      <c r="B108" s="370"/>
      <c r="C108" s="371"/>
      <c r="D108" s="369" t="s">
        <v>51</v>
      </c>
      <c r="E108" s="370"/>
      <c r="F108" s="370"/>
      <c r="G108" s="370"/>
      <c r="H108" s="370"/>
      <c r="I108" s="369" t="s">
        <v>52</v>
      </c>
      <c r="J108" s="370"/>
      <c r="K108" s="370"/>
      <c r="L108" s="370"/>
      <c r="M108" s="371"/>
    </row>
    <row r="109" spans="1:13" x14ac:dyDescent="0.2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1:13" ht="16" x14ac:dyDescent="0.2">
      <c r="A110" s="343" t="s">
        <v>1</v>
      </c>
      <c r="B110" s="343"/>
      <c r="C110" s="343"/>
      <c r="D110" s="343"/>
      <c r="E110" s="343"/>
      <c r="F110" s="343"/>
      <c r="G110" s="343"/>
      <c r="H110" s="343"/>
      <c r="I110" s="127"/>
      <c r="J110" s="127"/>
      <c r="K110" s="127"/>
      <c r="L110" s="127"/>
      <c r="M110" s="127"/>
    </row>
    <row r="111" spans="1:13" ht="16" x14ac:dyDescent="0.2">
      <c r="A111" s="343" t="s">
        <v>2</v>
      </c>
      <c r="B111" s="343"/>
      <c r="C111" s="343"/>
      <c r="D111" s="343"/>
      <c r="E111" s="343"/>
      <c r="F111" s="343"/>
      <c r="G111" s="343"/>
      <c r="H111" s="343"/>
      <c r="I111" s="127"/>
      <c r="J111" s="127"/>
      <c r="K111" s="127"/>
      <c r="L111" s="127"/>
      <c r="M111" s="127"/>
    </row>
    <row r="112" spans="1:13" ht="16" x14ac:dyDescent="0.2">
      <c r="A112" s="343" t="s">
        <v>94</v>
      </c>
      <c r="B112" s="343"/>
      <c r="C112" s="343"/>
      <c r="D112" s="343"/>
      <c r="E112" s="343"/>
      <c r="F112" s="343"/>
      <c r="G112" s="343"/>
      <c r="H112" s="343"/>
      <c r="I112" s="344"/>
      <c r="J112" s="127"/>
      <c r="K112" s="127"/>
      <c r="L112" s="127"/>
      <c r="M112" s="127"/>
    </row>
    <row r="113" spans="1:13" ht="16" x14ac:dyDescent="0.2">
      <c r="A113" s="419" t="s">
        <v>110</v>
      </c>
      <c r="B113" s="420"/>
      <c r="C113" s="420"/>
      <c r="D113" s="420"/>
      <c r="E113" s="420"/>
      <c r="F113" s="420"/>
      <c r="G113" s="420"/>
      <c r="H113" s="420"/>
      <c r="I113" s="127"/>
      <c r="J113" s="127"/>
      <c r="K113" s="127"/>
      <c r="L113" s="127"/>
      <c r="M113" s="127"/>
    </row>
    <row r="114" spans="1:13" ht="16" x14ac:dyDescent="0.2">
      <c r="A114" s="343" t="s">
        <v>4</v>
      </c>
      <c r="B114" s="343"/>
      <c r="C114" s="343"/>
      <c r="D114" s="343"/>
      <c r="E114" s="343"/>
      <c r="F114" s="343"/>
      <c r="G114" s="343"/>
      <c r="H114" s="343"/>
      <c r="I114" s="127"/>
      <c r="J114" s="127"/>
      <c r="K114" s="127"/>
      <c r="L114" s="127"/>
      <c r="M114" s="127"/>
    </row>
    <row r="115" spans="1:13" ht="19" x14ac:dyDescent="0.2">
      <c r="A115" s="345" t="s">
        <v>5</v>
      </c>
      <c r="B115" s="345"/>
      <c r="C115" s="345"/>
      <c r="D115" s="345"/>
      <c r="E115" s="345"/>
      <c r="F115" s="345"/>
      <c r="G115" s="345"/>
      <c r="H115" s="345"/>
      <c r="I115" s="127"/>
      <c r="J115" s="127"/>
      <c r="K115" s="127"/>
      <c r="L115" s="127"/>
      <c r="M115" s="127"/>
    </row>
    <row r="116" spans="1:13" ht="19.5" customHeight="1" thickBot="1" x14ac:dyDescent="0.25">
      <c r="A116" s="346" t="s">
        <v>67</v>
      </c>
      <c r="B116" s="346"/>
      <c r="C116" s="346"/>
      <c r="D116" s="346"/>
      <c r="E116" s="346"/>
      <c r="F116" s="346"/>
      <c r="G116" s="346"/>
      <c r="H116" s="346"/>
      <c r="I116" s="127"/>
      <c r="J116" s="127"/>
      <c r="K116" s="127"/>
      <c r="L116" s="127"/>
      <c r="M116" s="127"/>
    </row>
    <row r="117" spans="1:13" ht="16" thickBot="1" x14ac:dyDescent="0.25">
      <c r="A117" s="388" t="s">
        <v>6</v>
      </c>
      <c r="B117" s="391" t="s">
        <v>7</v>
      </c>
      <c r="C117" s="391" t="s">
        <v>8</v>
      </c>
      <c r="D117" s="347" t="s">
        <v>9</v>
      </c>
      <c r="E117" s="348"/>
      <c r="F117" s="348"/>
      <c r="G117" s="348"/>
      <c r="H117" s="349"/>
      <c r="I117" s="347" t="s">
        <v>10</v>
      </c>
      <c r="J117" s="348"/>
      <c r="K117" s="348"/>
      <c r="L117" s="348"/>
      <c r="M117" s="349"/>
    </row>
    <row r="118" spans="1:13" ht="16" thickBot="1" x14ac:dyDescent="0.25">
      <c r="A118" s="389"/>
      <c r="B118" s="392"/>
      <c r="C118" s="392"/>
      <c r="D118" s="397" t="s">
        <v>11</v>
      </c>
      <c r="E118" s="398"/>
      <c r="F118" s="398"/>
      <c r="G118" s="399" t="s">
        <v>12</v>
      </c>
      <c r="H118" s="399" t="s">
        <v>13</v>
      </c>
      <c r="I118" s="398" t="s">
        <v>11</v>
      </c>
      <c r="J118" s="398"/>
      <c r="K118" s="398"/>
      <c r="L118" s="399" t="s">
        <v>12</v>
      </c>
      <c r="M118" s="399" t="s">
        <v>13</v>
      </c>
    </row>
    <row r="119" spans="1:13" ht="16" thickBot="1" x14ac:dyDescent="0.25">
      <c r="A119" s="390"/>
      <c r="B119" s="393"/>
      <c r="C119" s="393"/>
      <c r="D119" s="53" t="s">
        <v>14</v>
      </c>
      <c r="E119" s="53" t="s">
        <v>15</v>
      </c>
      <c r="F119" s="182" t="s">
        <v>16</v>
      </c>
      <c r="G119" s="400"/>
      <c r="H119" s="400"/>
      <c r="I119" s="183" t="s">
        <v>14</v>
      </c>
      <c r="J119" s="183" t="s">
        <v>17</v>
      </c>
      <c r="K119" s="182" t="s">
        <v>16</v>
      </c>
      <c r="L119" s="400"/>
      <c r="M119" s="400"/>
    </row>
    <row r="120" spans="1:13" ht="16" thickBot="1" x14ac:dyDescent="0.25">
      <c r="A120" s="406" t="s">
        <v>208</v>
      </c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8"/>
    </row>
    <row r="121" spans="1:13" ht="16" thickBot="1" x14ac:dyDescent="0.25">
      <c r="A121" s="104">
        <v>1</v>
      </c>
      <c r="B121" s="102" t="s">
        <v>111</v>
      </c>
      <c r="C121" s="92" t="s">
        <v>34</v>
      </c>
      <c r="D121" s="63">
        <v>2</v>
      </c>
      <c r="E121" s="63"/>
      <c r="F121" s="63">
        <v>2</v>
      </c>
      <c r="G121" s="63" t="s">
        <v>20</v>
      </c>
      <c r="H121" s="63">
        <v>5</v>
      </c>
      <c r="I121" s="63"/>
      <c r="J121" s="63"/>
      <c r="K121" s="63"/>
      <c r="L121" s="63"/>
      <c r="M121" s="63"/>
    </row>
    <row r="122" spans="1:13" ht="16" thickBot="1" x14ac:dyDescent="0.25">
      <c r="A122" s="104">
        <v>2</v>
      </c>
      <c r="B122" s="93" t="s">
        <v>112</v>
      </c>
      <c r="C122" s="92" t="s">
        <v>34</v>
      </c>
      <c r="D122" s="63">
        <v>2</v>
      </c>
      <c r="E122" s="63"/>
      <c r="F122" s="63">
        <v>2</v>
      </c>
      <c r="G122" s="63" t="s">
        <v>20</v>
      </c>
      <c r="H122" s="63">
        <v>5</v>
      </c>
      <c r="I122" s="63"/>
      <c r="J122" s="63"/>
      <c r="K122" s="63"/>
      <c r="L122" s="63"/>
      <c r="M122" s="63"/>
    </row>
    <row r="123" spans="1:13" ht="16" thickBot="1" x14ac:dyDescent="0.25">
      <c r="A123" s="104">
        <v>3</v>
      </c>
      <c r="B123" s="93" t="s">
        <v>105</v>
      </c>
      <c r="C123" s="92" t="s">
        <v>34</v>
      </c>
      <c r="D123" s="63">
        <v>2</v>
      </c>
      <c r="E123" s="63"/>
      <c r="F123" s="63">
        <v>2</v>
      </c>
      <c r="G123" s="63" t="s">
        <v>20</v>
      </c>
      <c r="H123" s="63">
        <v>5</v>
      </c>
      <c r="I123" s="63"/>
      <c r="J123" s="63"/>
      <c r="K123" s="63"/>
      <c r="L123" s="63"/>
      <c r="M123" s="63"/>
    </row>
    <row r="124" spans="1:13" ht="16" thickBot="1" x14ac:dyDescent="0.25">
      <c r="A124" s="104">
        <v>4</v>
      </c>
      <c r="B124" s="104" t="s">
        <v>90</v>
      </c>
      <c r="C124" s="92" t="s">
        <v>34</v>
      </c>
      <c r="D124" s="63">
        <v>2</v>
      </c>
      <c r="E124" s="63"/>
      <c r="F124" s="63">
        <v>2</v>
      </c>
      <c r="G124" s="63" t="s">
        <v>20</v>
      </c>
      <c r="H124" s="63">
        <v>5</v>
      </c>
      <c r="I124" s="63"/>
      <c r="J124" s="63"/>
      <c r="K124" s="63"/>
      <c r="L124" s="63"/>
      <c r="M124" s="63"/>
    </row>
    <row r="125" spans="1:13" ht="16" thickBot="1" x14ac:dyDescent="0.25">
      <c r="A125" s="104">
        <v>5</v>
      </c>
      <c r="B125" s="104" t="s">
        <v>107</v>
      </c>
      <c r="C125" s="92" t="s">
        <v>34</v>
      </c>
      <c r="D125" s="63">
        <v>2</v>
      </c>
      <c r="E125" s="63"/>
      <c r="F125" s="63">
        <v>2</v>
      </c>
      <c r="G125" s="63" t="s">
        <v>20</v>
      </c>
      <c r="H125" s="63">
        <v>5</v>
      </c>
      <c r="I125" s="214"/>
      <c r="J125" s="214"/>
      <c r="K125" s="214"/>
      <c r="L125" s="214"/>
      <c r="M125" s="101"/>
    </row>
    <row r="126" spans="1:13" ht="31" thickBot="1" x14ac:dyDescent="0.25">
      <c r="A126" s="104">
        <v>6</v>
      </c>
      <c r="B126" s="104" t="s">
        <v>106</v>
      </c>
      <c r="C126" s="92" t="s">
        <v>34</v>
      </c>
      <c r="D126" s="63">
        <v>2</v>
      </c>
      <c r="E126" s="63"/>
      <c r="F126" s="63">
        <v>2</v>
      </c>
      <c r="G126" s="63" t="s">
        <v>20</v>
      </c>
      <c r="H126" s="63">
        <v>5</v>
      </c>
      <c r="I126" s="63"/>
      <c r="J126" s="63"/>
      <c r="K126" s="63"/>
      <c r="L126" s="63"/>
      <c r="M126" s="63"/>
    </row>
    <row r="127" spans="1:13" ht="16" thickBot="1" x14ac:dyDescent="0.25">
      <c r="A127" s="104">
        <v>7</v>
      </c>
      <c r="B127" s="93" t="s">
        <v>113</v>
      </c>
      <c r="C127" s="92" t="s">
        <v>34</v>
      </c>
      <c r="D127" s="63"/>
      <c r="E127" s="63"/>
      <c r="F127" s="63"/>
      <c r="G127" s="63"/>
      <c r="H127" s="63"/>
      <c r="I127" s="63">
        <v>2</v>
      </c>
      <c r="J127" s="63"/>
      <c r="K127" s="63">
        <v>2</v>
      </c>
      <c r="L127" s="63" t="s">
        <v>20</v>
      </c>
      <c r="M127" s="63">
        <v>6</v>
      </c>
    </row>
    <row r="128" spans="1:13" ht="16" thickBot="1" x14ac:dyDescent="0.25">
      <c r="A128" s="104">
        <v>8</v>
      </c>
      <c r="B128" s="93" t="s">
        <v>63</v>
      </c>
      <c r="C128" s="92" t="s">
        <v>34</v>
      </c>
      <c r="D128" s="63"/>
      <c r="E128" s="63"/>
      <c r="F128" s="63"/>
      <c r="G128" s="63"/>
      <c r="H128" s="63"/>
      <c r="I128" s="63">
        <v>2</v>
      </c>
      <c r="J128" s="63"/>
      <c r="K128" s="63">
        <v>2</v>
      </c>
      <c r="L128" s="63" t="s">
        <v>20</v>
      </c>
      <c r="M128" s="63">
        <v>6</v>
      </c>
    </row>
    <row r="129" spans="1:13" ht="16" thickBot="1" x14ac:dyDescent="0.25">
      <c r="A129" s="104">
        <v>9</v>
      </c>
      <c r="B129" s="104" t="s">
        <v>92</v>
      </c>
      <c r="C129" s="92" t="s">
        <v>34</v>
      </c>
      <c r="D129" s="63"/>
      <c r="E129" s="63"/>
      <c r="F129" s="63"/>
      <c r="G129" s="63"/>
      <c r="H129" s="63"/>
      <c r="I129" s="63">
        <v>2</v>
      </c>
      <c r="J129" s="63"/>
      <c r="K129" s="63">
        <v>2</v>
      </c>
      <c r="L129" s="63" t="s">
        <v>20</v>
      </c>
      <c r="M129" s="63">
        <v>6</v>
      </c>
    </row>
    <row r="130" spans="1:13" ht="16" thickBot="1" x14ac:dyDescent="0.25">
      <c r="A130" s="104">
        <v>10</v>
      </c>
      <c r="B130" s="104" t="s">
        <v>108</v>
      </c>
      <c r="C130" s="92" t="s">
        <v>34</v>
      </c>
      <c r="D130" s="63"/>
      <c r="E130" s="63"/>
      <c r="F130" s="63"/>
      <c r="G130" s="63"/>
      <c r="H130" s="63"/>
      <c r="I130" s="63">
        <v>2</v>
      </c>
      <c r="J130" s="63"/>
      <c r="K130" s="63">
        <v>2</v>
      </c>
      <c r="L130" s="63" t="s">
        <v>20</v>
      </c>
      <c r="M130" s="63">
        <v>6</v>
      </c>
    </row>
    <row r="131" spans="1:13" ht="23.25" customHeight="1" thickBot="1" x14ac:dyDescent="0.25">
      <c r="A131" s="104">
        <v>11</v>
      </c>
      <c r="B131" s="103" t="s">
        <v>93</v>
      </c>
      <c r="C131" s="92" t="s">
        <v>34</v>
      </c>
      <c r="D131" s="63"/>
      <c r="E131" s="63"/>
      <c r="F131" s="63"/>
      <c r="G131" s="63"/>
      <c r="H131" s="63"/>
      <c r="I131" s="63">
        <v>0</v>
      </c>
      <c r="J131" s="63"/>
      <c r="K131" s="63">
        <v>6</v>
      </c>
      <c r="L131" s="63" t="s">
        <v>27</v>
      </c>
      <c r="M131" s="63">
        <v>6</v>
      </c>
    </row>
    <row r="132" spans="1:13" ht="16" thickBot="1" x14ac:dyDescent="0.25">
      <c r="A132" s="104"/>
      <c r="B132" s="93"/>
      <c r="C132" s="92"/>
      <c r="D132" s="63">
        <f>SUM(D121:D131)</f>
        <v>12</v>
      </c>
      <c r="E132" s="63"/>
      <c r="F132" s="63">
        <f>SUM(F121:F131)</f>
        <v>12</v>
      </c>
      <c r="G132" s="63"/>
      <c r="H132" s="63">
        <f>SUM(H121:H131)</f>
        <v>30</v>
      </c>
      <c r="I132" s="63">
        <f>SUM(I123:I131)</f>
        <v>8</v>
      </c>
      <c r="J132" s="63"/>
      <c r="K132" s="63">
        <f>SUM(K123:K131)</f>
        <v>14</v>
      </c>
      <c r="L132" s="63"/>
      <c r="M132" s="63">
        <f>SUM(M123:M131)</f>
        <v>30</v>
      </c>
    </row>
    <row r="133" spans="1:13" ht="36" customHeight="1" thickBot="1" x14ac:dyDescent="0.25">
      <c r="A133" s="102"/>
      <c r="B133" s="100" t="s">
        <v>39</v>
      </c>
      <c r="C133" s="282">
        <f>D132+F132</f>
        <v>24</v>
      </c>
      <c r="D133" s="283"/>
      <c r="E133" s="283"/>
      <c r="F133" s="283"/>
      <c r="G133" s="284"/>
      <c r="H133" s="90" t="s">
        <v>38</v>
      </c>
      <c r="I133" s="285">
        <f>I132+K132</f>
        <v>22</v>
      </c>
      <c r="J133" s="286"/>
      <c r="K133" s="286"/>
      <c r="L133" s="287"/>
      <c r="M133" s="90" t="s">
        <v>38</v>
      </c>
    </row>
    <row r="134" spans="1:13" ht="16" thickBot="1" x14ac:dyDescent="0.25">
      <c r="A134" s="163"/>
      <c r="B134" s="164" t="s">
        <v>210</v>
      </c>
      <c r="C134" s="367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</row>
    <row r="135" spans="1:13" ht="16" thickBot="1" x14ac:dyDescent="0.25">
      <c r="A135" s="165"/>
      <c r="B135" s="166" t="s">
        <v>239</v>
      </c>
      <c r="C135" s="195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</row>
    <row r="136" spans="1:13" ht="36.75" customHeight="1" thickBot="1" x14ac:dyDescent="0.25">
      <c r="A136" s="102"/>
      <c r="B136" s="168" t="s">
        <v>212</v>
      </c>
      <c r="C136" s="149"/>
      <c r="D136" s="124">
        <f>D132*14</f>
        <v>168</v>
      </c>
      <c r="E136" s="124"/>
      <c r="F136" s="124">
        <f>F132*14</f>
        <v>168</v>
      </c>
      <c r="G136" s="124"/>
      <c r="H136" s="124"/>
      <c r="I136" s="124">
        <f>I132*10</f>
        <v>80</v>
      </c>
      <c r="J136" s="124"/>
      <c r="K136" s="124">
        <f>K132*10</f>
        <v>140</v>
      </c>
      <c r="L136" s="149"/>
      <c r="M136" s="170"/>
    </row>
    <row r="137" spans="1:13" ht="23.25" customHeight="1" thickBot="1" x14ac:dyDescent="0.25">
      <c r="A137" s="171"/>
      <c r="B137" s="191" t="s">
        <v>73</v>
      </c>
      <c r="C137" s="215"/>
      <c r="D137" s="401" t="s">
        <v>46</v>
      </c>
      <c r="E137" s="402"/>
      <c r="F137" s="402"/>
      <c r="G137" s="402"/>
      <c r="H137" s="402"/>
      <c r="I137" s="402"/>
      <c r="J137" s="402"/>
      <c r="K137" s="402"/>
      <c r="L137" s="402"/>
      <c r="M137" s="403"/>
    </row>
    <row r="138" spans="1:13" ht="45" customHeight="1" x14ac:dyDescent="0.2">
      <c r="A138" s="127"/>
      <c r="B138" s="404" t="s">
        <v>54</v>
      </c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</row>
    <row r="139" spans="1:13" ht="16" thickBot="1" x14ac:dyDescent="0.25">
      <c r="A139" s="350" t="s">
        <v>48</v>
      </c>
      <c r="B139" s="350"/>
      <c r="C139" s="350"/>
      <c r="D139" s="350" t="s">
        <v>49</v>
      </c>
      <c r="E139" s="350"/>
      <c r="F139" s="350"/>
      <c r="G139" s="350"/>
      <c r="H139" s="350"/>
      <c r="I139" s="350" t="s">
        <v>249</v>
      </c>
      <c r="J139" s="350"/>
      <c r="K139" s="350"/>
      <c r="L139" s="350"/>
      <c r="M139" s="350"/>
    </row>
    <row r="140" spans="1:13" ht="16" thickBot="1" x14ac:dyDescent="0.25">
      <c r="A140" s="369" t="s">
        <v>50</v>
      </c>
      <c r="B140" s="370"/>
      <c r="C140" s="371"/>
      <c r="D140" s="369" t="s">
        <v>51</v>
      </c>
      <c r="E140" s="370"/>
      <c r="F140" s="370"/>
      <c r="G140" s="370"/>
      <c r="H140" s="370"/>
      <c r="I140" s="369" t="s">
        <v>52</v>
      </c>
      <c r="J140" s="370"/>
      <c r="K140" s="370"/>
      <c r="L140" s="370"/>
      <c r="M140" s="371"/>
    </row>
    <row r="141" spans="1:13" ht="16" x14ac:dyDescent="0.2">
      <c r="A141" s="343" t="s">
        <v>1</v>
      </c>
      <c r="B141" s="343"/>
      <c r="C141" s="343"/>
      <c r="D141" s="343"/>
      <c r="E141" s="343"/>
      <c r="F141" s="343"/>
      <c r="G141" s="343"/>
      <c r="H141" s="343"/>
      <c r="I141" s="127"/>
      <c r="J141" s="127"/>
      <c r="K141" s="127"/>
      <c r="L141" s="127"/>
      <c r="M141" s="127"/>
    </row>
    <row r="142" spans="1:13" ht="16" x14ac:dyDescent="0.2">
      <c r="A142" s="343" t="s">
        <v>2</v>
      </c>
      <c r="B142" s="343"/>
      <c r="C142" s="343"/>
      <c r="D142" s="343"/>
      <c r="E142" s="343"/>
      <c r="F142" s="343"/>
      <c r="G142" s="343"/>
      <c r="H142" s="343"/>
      <c r="I142" s="127"/>
      <c r="J142" s="127"/>
      <c r="K142" s="127"/>
      <c r="L142" s="127"/>
      <c r="M142" s="127"/>
    </row>
    <row r="143" spans="1:13" ht="16" x14ac:dyDescent="0.2">
      <c r="A143" s="343" t="s">
        <v>94</v>
      </c>
      <c r="B143" s="343"/>
      <c r="C143" s="343"/>
      <c r="D143" s="343"/>
      <c r="E143" s="343"/>
      <c r="F143" s="343"/>
      <c r="G143" s="343"/>
      <c r="H143" s="343"/>
      <c r="I143" s="344"/>
      <c r="J143" s="127"/>
      <c r="K143" s="127"/>
      <c r="L143" s="127"/>
      <c r="M143" s="127"/>
    </row>
    <row r="144" spans="1:13" ht="16" x14ac:dyDescent="0.2">
      <c r="A144" s="419" t="s">
        <v>153</v>
      </c>
      <c r="B144" s="420"/>
      <c r="C144" s="420"/>
      <c r="D144" s="420"/>
      <c r="E144" s="420"/>
      <c r="F144" s="420"/>
      <c r="G144" s="420"/>
      <c r="H144" s="420"/>
      <c r="I144" s="127"/>
      <c r="J144" s="127"/>
      <c r="K144" s="127"/>
      <c r="L144" s="127"/>
      <c r="M144" s="127"/>
    </row>
    <row r="145" spans="1:13" ht="16" x14ac:dyDescent="0.2">
      <c r="A145" s="343" t="s">
        <v>4</v>
      </c>
      <c r="B145" s="343"/>
      <c r="C145" s="343"/>
      <c r="D145" s="343"/>
      <c r="E145" s="343"/>
      <c r="F145" s="343"/>
      <c r="G145" s="343"/>
      <c r="H145" s="343"/>
      <c r="I145" s="127"/>
      <c r="J145" s="127"/>
      <c r="K145" s="127"/>
      <c r="L145" s="127"/>
      <c r="M145" s="127"/>
    </row>
    <row r="146" spans="1:13" ht="22.5" customHeight="1" x14ac:dyDescent="0.2">
      <c r="A146" s="345" t="s">
        <v>5</v>
      </c>
      <c r="B146" s="345"/>
      <c r="C146" s="345"/>
      <c r="D146" s="345"/>
      <c r="E146" s="345"/>
      <c r="F146" s="345"/>
      <c r="G146" s="345"/>
      <c r="H146" s="345"/>
      <c r="I146" s="127"/>
      <c r="J146" s="127"/>
      <c r="K146" s="127"/>
      <c r="L146" s="127"/>
      <c r="M146" s="127"/>
    </row>
    <row r="147" spans="1:13" ht="22.5" customHeight="1" thickBot="1" x14ac:dyDescent="0.25">
      <c r="A147" s="346" t="s">
        <v>67</v>
      </c>
      <c r="B147" s="346"/>
      <c r="C147" s="346"/>
      <c r="D147" s="346"/>
      <c r="E147" s="346"/>
      <c r="F147" s="346"/>
      <c r="G147" s="346"/>
      <c r="H147" s="346"/>
      <c r="I147" s="127"/>
      <c r="J147" s="127"/>
      <c r="K147" s="127"/>
      <c r="L147" s="127"/>
      <c r="M147" s="127"/>
    </row>
    <row r="148" spans="1:13" ht="16" thickBot="1" x14ac:dyDescent="0.25">
      <c r="A148" s="388" t="s">
        <v>6</v>
      </c>
      <c r="B148" s="391" t="s">
        <v>7</v>
      </c>
      <c r="C148" s="391" t="s">
        <v>8</v>
      </c>
      <c r="D148" s="347" t="s">
        <v>9</v>
      </c>
      <c r="E148" s="348"/>
      <c r="F148" s="348"/>
      <c r="G148" s="348"/>
      <c r="H148" s="349"/>
      <c r="I148" s="347" t="s">
        <v>10</v>
      </c>
      <c r="J148" s="348"/>
      <c r="K148" s="348"/>
      <c r="L148" s="348"/>
      <c r="M148" s="349"/>
    </row>
    <row r="149" spans="1:13" ht="16" thickBot="1" x14ac:dyDescent="0.25">
      <c r="A149" s="389"/>
      <c r="B149" s="392"/>
      <c r="C149" s="392"/>
      <c r="D149" s="397" t="s">
        <v>11</v>
      </c>
      <c r="E149" s="398"/>
      <c r="F149" s="398"/>
      <c r="G149" s="399" t="s">
        <v>12</v>
      </c>
      <c r="H149" s="399" t="s">
        <v>13</v>
      </c>
      <c r="I149" s="398" t="s">
        <v>11</v>
      </c>
      <c r="J149" s="398"/>
      <c r="K149" s="398"/>
      <c r="L149" s="399" t="s">
        <v>12</v>
      </c>
      <c r="M149" s="399" t="s">
        <v>13</v>
      </c>
    </row>
    <row r="150" spans="1:13" ht="16" thickBot="1" x14ac:dyDescent="0.25">
      <c r="A150" s="390"/>
      <c r="B150" s="393"/>
      <c r="C150" s="393"/>
      <c r="D150" s="53" t="s">
        <v>14</v>
      </c>
      <c r="E150" s="53" t="s">
        <v>15</v>
      </c>
      <c r="F150" s="182" t="s">
        <v>16</v>
      </c>
      <c r="G150" s="400"/>
      <c r="H150" s="400"/>
      <c r="I150" s="183" t="s">
        <v>14</v>
      </c>
      <c r="J150" s="183" t="s">
        <v>17</v>
      </c>
      <c r="K150" s="182" t="s">
        <v>16</v>
      </c>
      <c r="L150" s="400"/>
      <c r="M150" s="400"/>
    </row>
    <row r="151" spans="1:13" ht="16" thickBot="1" x14ac:dyDescent="0.25">
      <c r="A151" s="406" t="s">
        <v>209</v>
      </c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8"/>
    </row>
    <row r="152" spans="1:13" ht="25.5" customHeight="1" thickBot="1" x14ac:dyDescent="0.25">
      <c r="A152" s="104">
        <v>1</v>
      </c>
      <c r="B152" s="192" t="s">
        <v>114</v>
      </c>
      <c r="C152" s="92" t="s">
        <v>34</v>
      </c>
      <c r="D152" s="63">
        <v>2</v>
      </c>
      <c r="E152" s="63"/>
      <c r="F152" s="63">
        <v>2</v>
      </c>
      <c r="G152" s="63" t="s">
        <v>20</v>
      </c>
      <c r="H152" s="63">
        <v>5</v>
      </c>
      <c r="I152" s="63"/>
      <c r="J152" s="63"/>
      <c r="K152" s="63"/>
      <c r="L152" s="63"/>
      <c r="M152" s="63"/>
    </row>
    <row r="153" spans="1:13" ht="27" customHeight="1" thickBot="1" x14ac:dyDescent="0.25">
      <c r="A153" s="104">
        <v>2</v>
      </c>
      <c r="B153" s="93" t="s">
        <v>115</v>
      </c>
      <c r="C153" s="92" t="s">
        <v>34</v>
      </c>
      <c r="D153" s="63">
        <v>2</v>
      </c>
      <c r="E153" s="63"/>
      <c r="F153" s="63">
        <v>2</v>
      </c>
      <c r="G153" s="63" t="s">
        <v>20</v>
      </c>
      <c r="H153" s="63">
        <v>5</v>
      </c>
      <c r="I153" s="63"/>
      <c r="J153" s="63"/>
      <c r="K153" s="63"/>
      <c r="L153" s="63"/>
      <c r="M153" s="63"/>
    </row>
    <row r="154" spans="1:13" ht="21" customHeight="1" thickBot="1" x14ac:dyDescent="0.25">
      <c r="A154" s="104">
        <v>3</v>
      </c>
      <c r="B154" s="93" t="s">
        <v>105</v>
      </c>
      <c r="C154" s="92" t="s">
        <v>34</v>
      </c>
      <c r="D154" s="63">
        <v>2</v>
      </c>
      <c r="E154" s="63"/>
      <c r="F154" s="63">
        <v>2</v>
      </c>
      <c r="G154" s="63" t="s">
        <v>20</v>
      </c>
      <c r="H154" s="63">
        <v>5</v>
      </c>
      <c r="I154" s="63"/>
      <c r="J154" s="63"/>
      <c r="K154" s="63"/>
      <c r="L154" s="63"/>
      <c r="M154" s="63"/>
    </row>
    <row r="155" spans="1:13" ht="25.5" customHeight="1" thickBot="1" x14ac:dyDescent="0.25">
      <c r="A155" s="104">
        <v>4</v>
      </c>
      <c r="B155" s="104" t="s">
        <v>90</v>
      </c>
      <c r="C155" s="92" t="s">
        <v>34</v>
      </c>
      <c r="D155" s="63">
        <v>2</v>
      </c>
      <c r="E155" s="63"/>
      <c r="F155" s="63">
        <v>2</v>
      </c>
      <c r="G155" s="63" t="s">
        <v>20</v>
      </c>
      <c r="H155" s="63">
        <v>5</v>
      </c>
      <c r="I155" s="63"/>
      <c r="J155" s="63"/>
      <c r="K155" s="63"/>
      <c r="L155" s="63"/>
      <c r="M155" s="63"/>
    </row>
    <row r="156" spans="1:13" ht="34.5" customHeight="1" thickBot="1" x14ac:dyDescent="0.25">
      <c r="A156" s="104">
        <v>5</v>
      </c>
      <c r="B156" s="104" t="s">
        <v>107</v>
      </c>
      <c r="C156" s="92" t="s">
        <v>34</v>
      </c>
      <c r="D156" s="63">
        <v>2</v>
      </c>
      <c r="E156" s="63"/>
      <c r="F156" s="63">
        <v>2</v>
      </c>
      <c r="G156" s="63" t="s">
        <v>20</v>
      </c>
      <c r="H156" s="63">
        <v>5</v>
      </c>
      <c r="I156" s="214"/>
      <c r="J156" s="214"/>
      <c r="K156" s="214"/>
      <c r="L156" s="214"/>
      <c r="M156" s="101"/>
    </row>
    <row r="157" spans="1:13" ht="42.75" customHeight="1" thickBot="1" x14ac:dyDescent="0.25">
      <c r="A157" s="104">
        <v>6</v>
      </c>
      <c r="B157" s="104" t="s">
        <v>106</v>
      </c>
      <c r="C157" s="92" t="s">
        <v>34</v>
      </c>
      <c r="D157" s="63">
        <v>2</v>
      </c>
      <c r="E157" s="63"/>
      <c r="F157" s="63">
        <v>2</v>
      </c>
      <c r="G157" s="63" t="s">
        <v>20</v>
      </c>
      <c r="H157" s="63">
        <v>5</v>
      </c>
      <c r="I157" s="63"/>
      <c r="J157" s="63"/>
      <c r="K157" s="63"/>
      <c r="L157" s="63"/>
      <c r="M157" s="63"/>
    </row>
    <row r="158" spans="1:13" ht="24.75" customHeight="1" thickBot="1" x14ac:dyDescent="0.25">
      <c r="A158" s="104">
        <v>7</v>
      </c>
      <c r="B158" s="93" t="s">
        <v>116</v>
      </c>
      <c r="C158" s="92" t="s">
        <v>34</v>
      </c>
      <c r="D158" s="63"/>
      <c r="E158" s="63"/>
      <c r="F158" s="63"/>
      <c r="G158" s="63"/>
      <c r="H158" s="63"/>
      <c r="I158" s="63">
        <v>2</v>
      </c>
      <c r="J158" s="63"/>
      <c r="K158" s="63">
        <v>2</v>
      </c>
      <c r="L158" s="63" t="s">
        <v>20</v>
      </c>
      <c r="M158" s="63">
        <v>6</v>
      </c>
    </row>
    <row r="159" spans="1:13" ht="36" customHeight="1" thickBot="1" x14ac:dyDescent="0.25">
      <c r="A159" s="104">
        <v>8</v>
      </c>
      <c r="B159" s="103" t="s">
        <v>117</v>
      </c>
      <c r="C159" s="92" t="s">
        <v>34</v>
      </c>
      <c r="D159" s="63"/>
      <c r="E159" s="63"/>
      <c r="F159" s="63"/>
      <c r="G159" s="63"/>
      <c r="H159" s="63"/>
      <c r="I159" s="63">
        <v>2</v>
      </c>
      <c r="J159" s="63"/>
      <c r="K159" s="63">
        <v>2</v>
      </c>
      <c r="L159" s="63" t="s">
        <v>20</v>
      </c>
      <c r="M159" s="63">
        <v>6</v>
      </c>
    </row>
    <row r="160" spans="1:13" ht="27" customHeight="1" thickBot="1" x14ac:dyDescent="0.25">
      <c r="A160" s="104">
        <v>9</v>
      </c>
      <c r="B160" s="104" t="s">
        <v>92</v>
      </c>
      <c r="C160" s="92" t="s">
        <v>34</v>
      </c>
      <c r="D160" s="63"/>
      <c r="E160" s="63"/>
      <c r="F160" s="63"/>
      <c r="G160" s="63"/>
      <c r="H160" s="63"/>
      <c r="I160" s="63">
        <v>2</v>
      </c>
      <c r="J160" s="63"/>
      <c r="K160" s="63">
        <v>2</v>
      </c>
      <c r="L160" s="63" t="s">
        <v>20</v>
      </c>
      <c r="M160" s="63">
        <v>6</v>
      </c>
    </row>
    <row r="161" spans="1:13" ht="28.5" customHeight="1" thickBot="1" x14ac:dyDescent="0.25">
      <c r="A161" s="104">
        <v>10</v>
      </c>
      <c r="B161" s="104" t="s">
        <v>108</v>
      </c>
      <c r="C161" s="92" t="s">
        <v>34</v>
      </c>
      <c r="D161" s="63"/>
      <c r="E161" s="63"/>
      <c r="F161" s="63"/>
      <c r="G161" s="63"/>
      <c r="H161" s="63"/>
      <c r="I161" s="63">
        <v>2</v>
      </c>
      <c r="J161" s="63"/>
      <c r="K161" s="63">
        <v>2</v>
      </c>
      <c r="L161" s="63" t="s">
        <v>20</v>
      </c>
      <c r="M161" s="63">
        <v>6</v>
      </c>
    </row>
    <row r="162" spans="1:13" ht="50.25" customHeight="1" thickBot="1" x14ac:dyDescent="0.25">
      <c r="A162" s="104">
        <v>11</v>
      </c>
      <c r="B162" s="103" t="s">
        <v>93</v>
      </c>
      <c r="C162" s="92" t="s">
        <v>34</v>
      </c>
      <c r="D162" s="63"/>
      <c r="E162" s="63"/>
      <c r="F162" s="63"/>
      <c r="G162" s="63"/>
      <c r="H162" s="63"/>
      <c r="I162" s="63">
        <v>0</v>
      </c>
      <c r="J162" s="63"/>
      <c r="K162" s="63">
        <v>6</v>
      </c>
      <c r="L162" s="63" t="s">
        <v>27</v>
      </c>
      <c r="M162" s="63">
        <v>6</v>
      </c>
    </row>
    <row r="163" spans="1:13" ht="16" thickBot="1" x14ac:dyDescent="0.25">
      <c r="A163" s="104"/>
      <c r="B163" s="93"/>
      <c r="C163" s="92"/>
      <c r="D163" s="63">
        <f>SUM(D152:D162)</f>
        <v>12</v>
      </c>
      <c r="E163" s="63"/>
      <c r="F163" s="63">
        <f>SUM(F152:F162)</f>
        <v>12</v>
      </c>
      <c r="G163" s="63"/>
      <c r="H163" s="63">
        <f>SUM(H152:H162)</f>
        <v>30</v>
      </c>
      <c r="I163" s="63">
        <f>SUM(I154:I162)</f>
        <v>8</v>
      </c>
      <c r="J163" s="63"/>
      <c r="K163" s="63">
        <f>SUM(K154:K162)</f>
        <v>14</v>
      </c>
      <c r="L163" s="63"/>
      <c r="M163" s="63">
        <f>SUM(M158:M162)</f>
        <v>30</v>
      </c>
    </row>
    <row r="164" spans="1:13" ht="38.25" customHeight="1" thickBot="1" x14ac:dyDescent="0.25">
      <c r="A164" s="102"/>
      <c r="B164" s="100" t="s">
        <v>39</v>
      </c>
      <c r="C164" s="282">
        <f>D163+F163</f>
        <v>24</v>
      </c>
      <c r="D164" s="283"/>
      <c r="E164" s="283"/>
      <c r="F164" s="283"/>
      <c r="G164" s="284"/>
      <c r="H164" s="90" t="s">
        <v>38</v>
      </c>
      <c r="I164" s="285">
        <f>I163+K163</f>
        <v>22</v>
      </c>
      <c r="J164" s="286"/>
      <c r="K164" s="286"/>
      <c r="L164" s="287"/>
      <c r="M164" s="90" t="s">
        <v>38</v>
      </c>
    </row>
    <row r="165" spans="1:13" ht="16" thickBot="1" x14ac:dyDescent="0.25">
      <c r="A165" s="163"/>
      <c r="B165" s="164" t="s">
        <v>210</v>
      </c>
      <c r="C165" s="367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</row>
    <row r="166" spans="1:13" ht="16" thickBot="1" x14ac:dyDescent="0.25">
      <c r="A166" s="165"/>
      <c r="B166" s="166" t="s">
        <v>240</v>
      </c>
      <c r="C166" s="195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ht="36" customHeight="1" thickBot="1" x14ac:dyDescent="0.25">
      <c r="A167" s="102"/>
      <c r="B167" s="168" t="s">
        <v>212</v>
      </c>
      <c r="C167" s="149"/>
      <c r="D167" s="124">
        <f>D163*14</f>
        <v>168</v>
      </c>
      <c r="E167" s="124"/>
      <c r="F167" s="124">
        <f>F163*14</f>
        <v>168</v>
      </c>
      <c r="G167" s="124"/>
      <c r="H167" s="124"/>
      <c r="I167" s="124">
        <f>I163*10</f>
        <v>80</v>
      </c>
      <c r="J167" s="124"/>
      <c r="K167" s="124">
        <f>K163*10</f>
        <v>140</v>
      </c>
      <c r="L167" s="149"/>
      <c r="M167" s="170"/>
    </row>
    <row r="168" spans="1:13" ht="16" thickBot="1" x14ac:dyDescent="0.25">
      <c r="A168" s="171"/>
      <c r="B168" s="191" t="s">
        <v>73</v>
      </c>
      <c r="C168" s="215"/>
      <c r="D168" s="401" t="s">
        <v>46</v>
      </c>
      <c r="E168" s="402"/>
      <c r="F168" s="402"/>
      <c r="G168" s="402"/>
      <c r="H168" s="402"/>
      <c r="I168" s="402"/>
      <c r="J168" s="402"/>
      <c r="K168" s="402"/>
      <c r="L168" s="402"/>
      <c r="M168" s="403"/>
    </row>
    <row r="169" spans="1:13" ht="43.5" customHeight="1" x14ac:dyDescent="0.2">
      <c r="A169" s="127"/>
      <c r="B169" s="404" t="s">
        <v>54</v>
      </c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3"/>
    </row>
    <row r="170" spans="1:13" ht="16" thickBot="1" x14ac:dyDescent="0.25">
      <c r="A170" s="350" t="s">
        <v>48</v>
      </c>
      <c r="B170" s="350"/>
      <c r="C170" s="350"/>
      <c r="D170" s="350" t="s">
        <v>49</v>
      </c>
      <c r="E170" s="350"/>
      <c r="F170" s="350"/>
      <c r="G170" s="350"/>
      <c r="H170" s="350"/>
      <c r="I170" s="350" t="s">
        <v>249</v>
      </c>
      <c r="J170" s="350"/>
      <c r="K170" s="350"/>
      <c r="L170" s="350"/>
      <c r="M170" s="350"/>
    </row>
    <row r="171" spans="1:13" ht="16" thickBot="1" x14ac:dyDescent="0.25">
      <c r="A171" s="369" t="s">
        <v>50</v>
      </c>
      <c r="B171" s="370"/>
      <c r="C171" s="371"/>
      <c r="D171" s="369" t="s">
        <v>51</v>
      </c>
      <c r="E171" s="370"/>
      <c r="F171" s="370"/>
      <c r="G171" s="370"/>
      <c r="H171" s="370"/>
      <c r="I171" s="369" t="s">
        <v>52</v>
      </c>
      <c r="J171" s="370"/>
      <c r="K171" s="370"/>
      <c r="L171" s="370"/>
      <c r="M171" s="371"/>
    </row>
  </sheetData>
  <mergeCells count="167">
    <mergeCell ref="C165:M165"/>
    <mergeCell ref="D168:M168"/>
    <mergeCell ref="B169:M169"/>
    <mergeCell ref="A171:C171"/>
    <mergeCell ref="D171:H171"/>
    <mergeCell ref="I171:M171"/>
    <mergeCell ref="I148:M148"/>
    <mergeCell ref="D149:F149"/>
    <mergeCell ref="G149:G150"/>
    <mergeCell ref="H149:H150"/>
    <mergeCell ref="I149:K149"/>
    <mergeCell ref="L149:L150"/>
    <mergeCell ref="M149:M150"/>
    <mergeCell ref="A151:M151"/>
    <mergeCell ref="C164:G164"/>
    <mergeCell ref="I164:L164"/>
    <mergeCell ref="A170:C170"/>
    <mergeCell ref="D170:H170"/>
    <mergeCell ref="I170:M170"/>
    <mergeCell ref="A146:H146"/>
    <mergeCell ref="A147:H147"/>
    <mergeCell ref="A148:A150"/>
    <mergeCell ref="B148:B150"/>
    <mergeCell ref="C148:C150"/>
    <mergeCell ref="D148:H148"/>
    <mergeCell ref="A141:H141"/>
    <mergeCell ref="A142:H142"/>
    <mergeCell ref="A144:H144"/>
    <mergeCell ref="A145:H145"/>
    <mergeCell ref="C134:M134"/>
    <mergeCell ref="D137:M137"/>
    <mergeCell ref="B138:M138"/>
    <mergeCell ref="A140:C140"/>
    <mergeCell ref="D140:H140"/>
    <mergeCell ref="I140:M140"/>
    <mergeCell ref="I117:M117"/>
    <mergeCell ref="D118:F118"/>
    <mergeCell ref="G118:G119"/>
    <mergeCell ref="H118:H119"/>
    <mergeCell ref="I118:K118"/>
    <mergeCell ref="L118:L119"/>
    <mergeCell ref="M118:M119"/>
    <mergeCell ref="A120:M120"/>
    <mergeCell ref="C133:G133"/>
    <mergeCell ref="I133:L133"/>
    <mergeCell ref="A139:C139"/>
    <mergeCell ref="D139:H139"/>
    <mergeCell ref="I139:M139"/>
    <mergeCell ref="A115:H115"/>
    <mergeCell ref="A116:H116"/>
    <mergeCell ref="A117:A119"/>
    <mergeCell ref="B117:B119"/>
    <mergeCell ref="C117:C119"/>
    <mergeCell ref="D117:H117"/>
    <mergeCell ref="A110:H110"/>
    <mergeCell ref="A111:H111"/>
    <mergeCell ref="A113:H113"/>
    <mergeCell ref="A114:H114"/>
    <mergeCell ref="C102:M102"/>
    <mergeCell ref="D105:M105"/>
    <mergeCell ref="B106:M106"/>
    <mergeCell ref="A108:C108"/>
    <mergeCell ref="D108:H108"/>
    <mergeCell ref="I108:M108"/>
    <mergeCell ref="I85:M85"/>
    <mergeCell ref="D86:F86"/>
    <mergeCell ref="G86:G87"/>
    <mergeCell ref="H86:H87"/>
    <mergeCell ref="I86:K86"/>
    <mergeCell ref="L86:L87"/>
    <mergeCell ref="M86:M87"/>
    <mergeCell ref="A88:M88"/>
    <mergeCell ref="C101:G101"/>
    <mergeCell ref="I101:L101"/>
    <mergeCell ref="A107:C107"/>
    <mergeCell ref="I107:M107"/>
    <mergeCell ref="D107:H107"/>
    <mergeCell ref="A83:H83"/>
    <mergeCell ref="A84:H84"/>
    <mergeCell ref="A85:A87"/>
    <mergeCell ref="B85:B87"/>
    <mergeCell ref="C85:C87"/>
    <mergeCell ref="D85:H85"/>
    <mergeCell ref="A6:H6"/>
    <mergeCell ref="A78:H78"/>
    <mergeCell ref="A79:H79"/>
    <mergeCell ref="A82:H82"/>
    <mergeCell ref="A81:H81"/>
    <mergeCell ref="C28:M28"/>
    <mergeCell ref="B32:B34"/>
    <mergeCell ref="C32:C34"/>
    <mergeCell ref="D32:H32"/>
    <mergeCell ref="I32:M32"/>
    <mergeCell ref="D33:F33"/>
    <mergeCell ref="G33:G34"/>
    <mergeCell ref="H33:H34"/>
    <mergeCell ref="I33:K33"/>
    <mergeCell ref="L33:L34"/>
    <mergeCell ref="M33:M34"/>
    <mergeCell ref="A46:H46"/>
    <mergeCell ref="I39:K39"/>
    <mergeCell ref="L39:L40"/>
    <mergeCell ref="M39:M40"/>
    <mergeCell ref="A1:H1"/>
    <mergeCell ref="A2:H2"/>
    <mergeCell ref="A3:H3"/>
    <mergeCell ref="A5:H5"/>
    <mergeCell ref="I8:M8"/>
    <mergeCell ref="D9:F9"/>
    <mergeCell ref="G9:G10"/>
    <mergeCell ref="H9:H10"/>
    <mergeCell ref="I9:K9"/>
    <mergeCell ref="A7:H7"/>
    <mergeCell ref="A8:A10"/>
    <mergeCell ref="B8:B10"/>
    <mergeCell ref="C8:C10"/>
    <mergeCell ref="D8:H8"/>
    <mergeCell ref="L9:L10"/>
    <mergeCell ref="M9:M10"/>
    <mergeCell ref="A52:H52"/>
    <mergeCell ref="B38:B40"/>
    <mergeCell ref="C38:C40"/>
    <mergeCell ref="D38:H38"/>
    <mergeCell ref="A77:C77"/>
    <mergeCell ref="D77:H77"/>
    <mergeCell ref="I77:M77"/>
    <mergeCell ref="M54:M55"/>
    <mergeCell ref="C72:M72"/>
    <mergeCell ref="B75:M75"/>
    <mergeCell ref="A53:A55"/>
    <mergeCell ref="B53:B55"/>
    <mergeCell ref="C53:C55"/>
    <mergeCell ref="D53:H53"/>
    <mergeCell ref="I53:M53"/>
    <mergeCell ref="D54:F54"/>
    <mergeCell ref="G54:G55"/>
    <mergeCell ref="H54:H55"/>
    <mergeCell ref="I54:K54"/>
    <mergeCell ref="L54:L55"/>
    <mergeCell ref="I38:M38"/>
    <mergeCell ref="D39:F39"/>
    <mergeCell ref="G39:G40"/>
    <mergeCell ref="H39:H40"/>
    <mergeCell ref="A4:J4"/>
    <mergeCell ref="A49:I49"/>
    <mergeCell ref="A80:I80"/>
    <mergeCell ref="A112:I112"/>
    <mergeCell ref="A143:I143"/>
    <mergeCell ref="C27:G27"/>
    <mergeCell ref="I27:L27"/>
    <mergeCell ref="A44:C44"/>
    <mergeCell ref="D44:H44"/>
    <mergeCell ref="I44:M44"/>
    <mergeCell ref="A63:M63"/>
    <mergeCell ref="C71:G71"/>
    <mergeCell ref="I71:L71"/>
    <mergeCell ref="A76:C76"/>
    <mergeCell ref="I76:M76"/>
    <mergeCell ref="D76:H76"/>
    <mergeCell ref="B43:M43"/>
    <mergeCell ref="A45:C45"/>
    <mergeCell ref="D45:H45"/>
    <mergeCell ref="I45:M45"/>
    <mergeCell ref="A47:H47"/>
    <mergeCell ref="A48:H48"/>
    <mergeCell ref="A50:H50"/>
    <mergeCell ref="A51:H51"/>
  </mergeCells>
  <pageMargins left="0.34" right="0.2" top="0.31" bottom="0.75" header="0.3" footer="0.3"/>
  <pageSetup paperSize="9" scale="75" orientation="portrait" r:id="rId1"/>
  <rowBreaks count="4" manualBreakCount="4">
    <brk id="45" max="16383" man="1"/>
    <brk id="77" max="16383" man="1"/>
    <brk id="108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94"/>
  <sheetViews>
    <sheetView view="pageBreakPreview" topLeftCell="A97" zoomScale="60" zoomScaleNormal="100" workbookViewId="0">
      <selection activeCell="AD56" sqref="AD56"/>
    </sheetView>
  </sheetViews>
  <sheetFormatPr baseColWidth="10" defaultColWidth="9.1640625" defaultRowHeight="14" x14ac:dyDescent="0.2"/>
  <cols>
    <col min="1" max="1" width="5.5" style="64" customWidth="1"/>
    <col min="2" max="2" width="25.5" style="64" customWidth="1"/>
    <col min="3" max="3" width="15.33203125" style="11" customWidth="1"/>
    <col min="4" max="4" width="8.5" style="64" customWidth="1"/>
    <col min="5" max="5" width="8.33203125" style="64" customWidth="1"/>
    <col min="6" max="7" width="9.1640625" style="64"/>
    <col min="8" max="8" width="8.5" style="64" customWidth="1"/>
    <col min="9" max="9" width="8.1640625" style="64" customWidth="1"/>
    <col min="10" max="10" width="7.6640625" style="64" customWidth="1"/>
    <col min="11" max="11" width="7.5" style="64" customWidth="1"/>
    <col min="12" max="12" width="8.33203125" style="64" customWidth="1"/>
    <col min="13" max="13" width="9.1640625" style="64"/>
    <col min="14" max="14" width="6.83203125" style="64" customWidth="1"/>
    <col min="15" max="22" width="9.1640625" style="64" hidden="1" customWidth="1"/>
    <col min="23" max="16384" width="9.1640625" style="64"/>
  </cols>
  <sheetData>
    <row r="1" spans="1:18" x14ac:dyDescent="0.2">
      <c r="A1" s="248" t="s">
        <v>0</v>
      </c>
      <c r="B1" s="248"/>
      <c r="C1" s="248"/>
      <c r="D1" s="248"/>
      <c r="E1" s="248"/>
      <c r="F1" s="248"/>
      <c r="G1" s="248"/>
      <c r="H1" s="248"/>
    </row>
    <row r="2" spans="1:18" x14ac:dyDescent="0.2">
      <c r="A2" s="248" t="s">
        <v>1</v>
      </c>
      <c r="B2" s="248"/>
      <c r="C2" s="248"/>
      <c r="D2" s="248"/>
      <c r="E2" s="248"/>
      <c r="F2" s="248"/>
      <c r="G2" s="248"/>
      <c r="H2" s="248"/>
    </row>
    <row r="3" spans="1:18" x14ac:dyDescent="0.2">
      <c r="A3" s="248" t="s">
        <v>118</v>
      </c>
      <c r="B3" s="248"/>
      <c r="C3" s="248"/>
      <c r="D3" s="248"/>
      <c r="E3" s="248"/>
      <c r="F3" s="248"/>
      <c r="G3" s="248"/>
      <c r="H3" s="248"/>
    </row>
    <row r="4" spans="1:18" x14ac:dyDescent="0.2">
      <c r="A4" s="248" t="s">
        <v>119</v>
      </c>
      <c r="B4" s="248"/>
      <c r="C4" s="248"/>
      <c r="D4" s="248"/>
      <c r="E4" s="248"/>
      <c r="F4" s="248"/>
      <c r="G4" s="248"/>
      <c r="H4" s="248"/>
    </row>
    <row r="5" spans="1:18" x14ac:dyDescent="0.2">
      <c r="A5" s="248" t="s">
        <v>4</v>
      </c>
      <c r="B5" s="248"/>
      <c r="C5" s="248"/>
      <c r="D5" s="248"/>
      <c r="E5" s="248"/>
      <c r="F5" s="248"/>
      <c r="G5" s="248"/>
      <c r="H5" s="248"/>
    </row>
    <row r="6" spans="1:18" x14ac:dyDescent="0.2">
      <c r="A6" s="248" t="s">
        <v>5</v>
      </c>
      <c r="B6" s="248"/>
      <c r="C6" s="248"/>
      <c r="D6" s="248"/>
      <c r="E6" s="248"/>
      <c r="F6" s="248"/>
      <c r="G6" s="248"/>
      <c r="H6" s="248"/>
    </row>
    <row r="7" spans="1:18" ht="15" thickBot="1" x14ac:dyDescent="0.25">
      <c r="A7" s="256" t="s">
        <v>53</v>
      </c>
      <c r="B7" s="256"/>
      <c r="C7" s="256"/>
      <c r="D7" s="256"/>
      <c r="E7" s="256"/>
      <c r="F7" s="256"/>
      <c r="G7" s="256"/>
      <c r="H7" s="256"/>
    </row>
    <row r="8" spans="1:18" ht="15" thickBot="1" x14ac:dyDescent="0.25">
      <c r="A8" s="244" t="s">
        <v>6</v>
      </c>
      <c r="B8" s="244" t="s">
        <v>7</v>
      </c>
      <c r="C8" s="244" t="s">
        <v>8</v>
      </c>
      <c r="D8" s="264" t="s">
        <v>9</v>
      </c>
      <c r="E8" s="265"/>
      <c r="F8" s="265"/>
      <c r="G8" s="265"/>
      <c r="H8" s="266"/>
      <c r="I8" s="264" t="s">
        <v>10</v>
      </c>
      <c r="J8" s="265"/>
      <c r="K8" s="265"/>
      <c r="L8" s="265"/>
      <c r="M8" s="266"/>
    </row>
    <row r="9" spans="1:18" ht="15" thickBot="1" x14ac:dyDescent="0.25">
      <c r="A9" s="245"/>
      <c r="B9" s="245"/>
      <c r="C9" s="245"/>
      <c r="D9" s="267" t="s">
        <v>11</v>
      </c>
      <c r="E9" s="268"/>
      <c r="F9" s="269"/>
      <c r="G9" s="260" t="s">
        <v>12</v>
      </c>
      <c r="H9" s="260" t="s">
        <v>13</v>
      </c>
      <c r="I9" s="268" t="s">
        <v>11</v>
      </c>
      <c r="J9" s="268"/>
      <c r="K9" s="269"/>
      <c r="L9" s="260" t="s">
        <v>12</v>
      </c>
      <c r="M9" s="260" t="s">
        <v>13</v>
      </c>
    </row>
    <row r="10" spans="1:18" ht="12" customHeight="1" thickBot="1" x14ac:dyDescent="0.25">
      <c r="A10" s="259"/>
      <c r="B10" s="259"/>
      <c r="C10" s="259"/>
      <c r="D10" s="12" t="s">
        <v>14</v>
      </c>
      <c r="E10" s="12" t="s">
        <v>15</v>
      </c>
      <c r="F10" s="13" t="s">
        <v>16</v>
      </c>
      <c r="G10" s="261"/>
      <c r="H10" s="261"/>
      <c r="I10" s="14" t="s">
        <v>14</v>
      </c>
      <c r="J10" s="14" t="s">
        <v>17</v>
      </c>
      <c r="K10" s="13" t="s">
        <v>16</v>
      </c>
      <c r="L10" s="261"/>
      <c r="M10" s="261"/>
    </row>
    <row r="11" spans="1:18" ht="16" thickBot="1" x14ac:dyDescent="0.25">
      <c r="A11" s="15">
        <v>1</v>
      </c>
      <c r="B11" s="102" t="s">
        <v>120</v>
      </c>
      <c r="C11" s="216" t="s">
        <v>22</v>
      </c>
      <c r="D11" s="63">
        <v>2</v>
      </c>
      <c r="E11" s="63"/>
      <c r="F11" s="63">
        <v>2</v>
      </c>
      <c r="G11" s="63" t="s">
        <v>20</v>
      </c>
      <c r="H11" s="63">
        <v>6</v>
      </c>
      <c r="I11" s="63"/>
      <c r="J11" s="63"/>
      <c r="K11" s="63"/>
      <c r="L11" s="63"/>
      <c r="M11" s="63"/>
    </row>
    <row r="12" spans="1:18" ht="31" thickBot="1" x14ac:dyDescent="0.25">
      <c r="A12" s="15">
        <v>2</v>
      </c>
      <c r="B12" s="104" t="s">
        <v>216</v>
      </c>
      <c r="C12" s="216" t="s">
        <v>34</v>
      </c>
      <c r="D12" s="63">
        <v>2</v>
      </c>
      <c r="E12" s="63"/>
      <c r="F12" s="63">
        <v>1</v>
      </c>
      <c r="G12" s="63" t="s">
        <v>20</v>
      </c>
      <c r="H12" s="63">
        <v>6</v>
      </c>
      <c r="I12" s="63"/>
      <c r="J12" s="63"/>
      <c r="K12" s="63"/>
      <c r="L12" s="63"/>
      <c r="M12" s="63"/>
    </row>
    <row r="13" spans="1:18" ht="35.25" customHeight="1" thickBot="1" x14ac:dyDescent="0.25">
      <c r="A13" s="15">
        <v>3</v>
      </c>
      <c r="B13" s="104" t="s">
        <v>217</v>
      </c>
      <c r="C13" s="216" t="s">
        <v>19</v>
      </c>
      <c r="D13" s="63">
        <v>2</v>
      </c>
      <c r="E13" s="63"/>
      <c r="F13" s="63">
        <v>1</v>
      </c>
      <c r="G13" s="63" t="s">
        <v>20</v>
      </c>
      <c r="H13" s="63">
        <v>6</v>
      </c>
      <c r="I13" s="63"/>
      <c r="J13" s="63"/>
      <c r="K13" s="63"/>
      <c r="L13" s="63"/>
      <c r="M13" s="63"/>
    </row>
    <row r="14" spans="1:18" ht="34.5" customHeight="1" thickBot="1" x14ac:dyDescent="0.25">
      <c r="A14" s="15">
        <v>4</v>
      </c>
      <c r="B14" s="104" t="s">
        <v>121</v>
      </c>
      <c r="C14" s="216" t="s">
        <v>19</v>
      </c>
      <c r="D14" s="63">
        <v>2</v>
      </c>
      <c r="E14" s="63"/>
      <c r="F14" s="63">
        <v>1</v>
      </c>
      <c r="G14" s="63" t="s">
        <v>20</v>
      </c>
      <c r="H14" s="63">
        <v>3</v>
      </c>
      <c r="I14" s="63"/>
      <c r="J14" s="63"/>
      <c r="K14" s="63"/>
      <c r="L14" s="63"/>
      <c r="M14" s="63"/>
      <c r="R14" s="69"/>
    </row>
    <row r="15" spans="1:18" ht="38.25" customHeight="1" thickBot="1" x14ac:dyDescent="0.25">
      <c r="A15" s="15">
        <v>5</v>
      </c>
      <c r="B15" s="104" t="s">
        <v>218</v>
      </c>
      <c r="C15" s="216" t="s">
        <v>25</v>
      </c>
      <c r="D15" s="63">
        <v>2</v>
      </c>
      <c r="E15" s="63"/>
      <c r="F15" s="63">
        <v>2</v>
      </c>
      <c r="G15" s="63" t="s">
        <v>20</v>
      </c>
      <c r="H15" s="63">
        <v>5</v>
      </c>
      <c r="I15" s="63"/>
      <c r="J15" s="63"/>
      <c r="K15" s="63"/>
      <c r="L15" s="63"/>
      <c r="M15" s="63"/>
    </row>
    <row r="16" spans="1:18" ht="33" customHeight="1" thickBot="1" x14ac:dyDescent="0.25">
      <c r="A16" s="15">
        <v>6</v>
      </c>
      <c r="B16" s="104" t="s">
        <v>122</v>
      </c>
      <c r="C16" s="216" t="s">
        <v>19</v>
      </c>
      <c r="D16" s="63">
        <v>2</v>
      </c>
      <c r="E16" s="63"/>
      <c r="F16" s="63">
        <v>1</v>
      </c>
      <c r="G16" s="63" t="s">
        <v>20</v>
      </c>
      <c r="H16" s="63">
        <v>3</v>
      </c>
      <c r="I16" s="63"/>
      <c r="J16" s="63"/>
      <c r="K16" s="63"/>
      <c r="L16" s="63"/>
      <c r="M16" s="63"/>
    </row>
    <row r="17" spans="1:20" ht="18" customHeight="1" thickBot="1" x14ac:dyDescent="0.25">
      <c r="A17" s="15">
        <v>7</v>
      </c>
      <c r="B17" s="104" t="s">
        <v>123</v>
      </c>
      <c r="C17" s="216" t="s">
        <v>25</v>
      </c>
      <c r="D17" s="63">
        <v>1</v>
      </c>
      <c r="E17" s="63"/>
      <c r="F17" s="63">
        <v>1</v>
      </c>
      <c r="G17" s="63" t="s">
        <v>27</v>
      </c>
      <c r="H17" s="63">
        <v>1</v>
      </c>
      <c r="I17" s="63">
        <v>1</v>
      </c>
      <c r="J17" s="63"/>
      <c r="K17" s="63">
        <v>1</v>
      </c>
      <c r="L17" s="63" t="s">
        <v>27</v>
      </c>
      <c r="M17" s="63">
        <v>1</v>
      </c>
    </row>
    <row r="18" spans="1:20" ht="29.25" customHeight="1" thickBot="1" x14ac:dyDescent="0.25">
      <c r="A18" s="15">
        <v>8</v>
      </c>
      <c r="B18" s="104" t="s">
        <v>219</v>
      </c>
      <c r="C18" s="216" t="s">
        <v>22</v>
      </c>
      <c r="D18" s="63"/>
      <c r="E18" s="63"/>
      <c r="F18" s="63"/>
      <c r="G18" s="63"/>
      <c r="H18" s="63"/>
      <c r="I18" s="63">
        <v>2</v>
      </c>
      <c r="J18" s="63"/>
      <c r="K18" s="63">
        <v>1</v>
      </c>
      <c r="L18" s="63" t="s">
        <v>20</v>
      </c>
      <c r="M18" s="63">
        <v>5</v>
      </c>
    </row>
    <row r="19" spans="1:20" ht="51.75" customHeight="1" thickBot="1" x14ac:dyDescent="0.25">
      <c r="A19" s="15">
        <v>9</v>
      </c>
      <c r="B19" s="104" t="s">
        <v>220</v>
      </c>
      <c r="C19" s="216" t="s">
        <v>34</v>
      </c>
      <c r="D19" s="63"/>
      <c r="E19" s="63"/>
      <c r="F19" s="63"/>
      <c r="G19" s="63"/>
      <c r="H19" s="63"/>
      <c r="I19" s="63">
        <v>2</v>
      </c>
      <c r="J19" s="63"/>
      <c r="K19" s="63">
        <v>1</v>
      </c>
      <c r="L19" s="63" t="s">
        <v>20</v>
      </c>
      <c r="M19" s="63">
        <v>5</v>
      </c>
    </row>
    <row r="20" spans="1:20" ht="18" customHeight="1" thickBot="1" x14ac:dyDescent="0.25">
      <c r="A20" s="15">
        <v>10</v>
      </c>
      <c r="B20" s="104" t="s">
        <v>124</v>
      </c>
      <c r="C20" s="216" t="s">
        <v>34</v>
      </c>
      <c r="D20" s="63"/>
      <c r="E20" s="63"/>
      <c r="F20" s="63"/>
      <c r="G20" s="63"/>
      <c r="H20" s="63"/>
      <c r="I20" s="63">
        <v>2</v>
      </c>
      <c r="J20" s="63"/>
      <c r="K20" s="63">
        <v>1</v>
      </c>
      <c r="L20" s="63" t="s">
        <v>20</v>
      </c>
      <c r="M20" s="63">
        <v>5</v>
      </c>
    </row>
    <row r="21" spans="1:20" ht="16" thickBot="1" x14ac:dyDescent="0.25">
      <c r="A21" s="15">
        <v>11</v>
      </c>
      <c r="B21" s="93" t="s">
        <v>125</v>
      </c>
      <c r="C21" s="216" t="s">
        <v>22</v>
      </c>
      <c r="D21" s="63"/>
      <c r="E21" s="63"/>
      <c r="F21" s="63"/>
      <c r="G21" s="63"/>
      <c r="H21" s="63"/>
      <c r="I21" s="63">
        <v>1</v>
      </c>
      <c r="J21" s="63"/>
      <c r="K21" s="63">
        <v>1</v>
      </c>
      <c r="L21" s="63" t="s">
        <v>20</v>
      </c>
      <c r="M21" s="63">
        <v>2</v>
      </c>
      <c r="R21" s="64">
        <f>C26+I26</f>
        <v>47.71</v>
      </c>
    </row>
    <row r="22" spans="1:20" ht="37.5" customHeight="1" thickBot="1" x14ac:dyDescent="0.25">
      <c r="A22" s="26">
        <v>12</v>
      </c>
      <c r="B22" s="102" t="s">
        <v>251</v>
      </c>
      <c r="C22" s="217" t="s">
        <v>34</v>
      </c>
      <c r="D22" s="101"/>
      <c r="E22" s="101"/>
      <c r="F22" s="101"/>
      <c r="G22" s="101"/>
      <c r="H22" s="101"/>
      <c r="I22" s="101">
        <v>0</v>
      </c>
      <c r="J22" s="101"/>
      <c r="K22" s="101">
        <v>2</v>
      </c>
      <c r="L22" s="101" t="s">
        <v>27</v>
      </c>
      <c r="M22" s="101">
        <v>2</v>
      </c>
    </row>
    <row r="23" spans="1:20" ht="16" thickBot="1" x14ac:dyDescent="0.25">
      <c r="A23" s="26">
        <v>13</v>
      </c>
      <c r="B23" s="102" t="s">
        <v>126</v>
      </c>
      <c r="C23" s="217" t="s">
        <v>34</v>
      </c>
      <c r="D23" s="101"/>
      <c r="E23" s="101"/>
      <c r="F23" s="101"/>
      <c r="G23" s="101"/>
      <c r="H23" s="101"/>
      <c r="I23" s="101"/>
      <c r="J23" s="101">
        <v>90</v>
      </c>
      <c r="K23" s="101"/>
      <c r="L23" s="101" t="s">
        <v>27</v>
      </c>
      <c r="M23" s="101">
        <v>5</v>
      </c>
      <c r="R23" s="64">
        <v>9</v>
      </c>
      <c r="S23" s="64">
        <v>14</v>
      </c>
      <c r="T23" s="64">
        <f>R23*S23</f>
        <v>126</v>
      </c>
    </row>
    <row r="24" spans="1:20" ht="35.25" customHeight="1" thickBot="1" x14ac:dyDescent="0.25">
      <c r="A24" s="26">
        <v>14</v>
      </c>
      <c r="B24" s="102" t="s">
        <v>127</v>
      </c>
      <c r="C24" s="102" t="s">
        <v>34</v>
      </c>
      <c r="D24" s="101"/>
      <c r="E24" s="101"/>
      <c r="F24" s="101"/>
      <c r="G24" s="101"/>
      <c r="H24" s="101"/>
      <c r="I24" s="53"/>
      <c r="J24" s="101">
        <v>60</v>
      </c>
      <c r="K24" s="101"/>
      <c r="L24" s="101" t="s">
        <v>27</v>
      </c>
      <c r="M24" s="101">
        <v>5</v>
      </c>
    </row>
    <row r="25" spans="1:20" ht="16" thickBot="1" x14ac:dyDescent="0.25">
      <c r="A25" s="26"/>
      <c r="B25" s="192" t="s">
        <v>192</v>
      </c>
      <c r="C25" s="101"/>
      <c r="D25" s="101">
        <f>SUM(D11:D24)</f>
        <v>13</v>
      </c>
      <c r="E25" s="101"/>
      <c r="F25" s="101">
        <f>SUM(F11:F24)</f>
        <v>9</v>
      </c>
      <c r="G25" s="101"/>
      <c r="H25" s="101">
        <f>SUM(H11:H24)</f>
        <v>30</v>
      </c>
      <c r="I25" s="53">
        <f>SUM(I17:I24)</f>
        <v>8</v>
      </c>
      <c r="J25" s="53">
        <v>10.71</v>
      </c>
      <c r="K25" s="53">
        <f>SUM(K17:K24)</f>
        <v>7</v>
      </c>
      <c r="L25" s="53"/>
      <c r="M25" s="53">
        <f>SUM(M17:M24)</f>
        <v>30</v>
      </c>
      <c r="S25" s="64">
        <f>D29+I29</f>
        <v>294</v>
      </c>
    </row>
    <row r="26" spans="1:20" customFormat="1" ht="35.25" customHeight="1" thickBot="1" x14ac:dyDescent="0.25">
      <c r="A26" s="26"/>
      <c r="B26" s="100" t="s">
        <v>39</v>
      </c>
      <c r="C26" s="282">
        <f>D25+F25</f>
        <v>22</v>
      </c>
      <c r="D26" s="283"/>
      <c r="E26" s="283"/>
      <c r="F26" s="283"/>
      <c r="G26" s="284"/>
      <c r="H26" s="90" t="s">
        <v>38</v>
      </c>
      <c r="I26" s="285">
        <f>I25+J25+K25</f>
        <v>25.71</v>
      </c>
      <c r="J26" s="286"/>
      <c r="K26" s="286"/>
      <c r="L26" s="287"/>
      <c r="M26" s="90" t="s">
        <v>38</v>
      </c>
    </row>
    <row r="27" spans="1:20" ht="16" thickBot="1" x14ac:dyDescent="0.25">
      <c r="A27" s="20"/>
      <c r="B27" s="164" t="s">
        <v>242</v>
      </c>
      <c r="C27" s="367"/>
      <c r="D27" s="368"/>
      <c r="E27" s="368"/>
      <c r="F27" s="368"/>
      <c r="G27" s="368"/>
      <c r="H27" s="368"/>
      <c r="I27" s="368"/>
      <c r="J27" s="368"/>
      <c r="K27" s="368"/>
      <c r="L27" s="368"/>
      <c r="M27" s="368"/>
    </row>
    <row r="28" spans="1:20" ht="16" thickBot="1" x14ac:dyDescent="0.25">
      <c r="A28" s="22"/>
      <c r="B28" s="166" t="s">
        <v>206</v>
      </c>
      <c r="C28" s="195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R28" s="64">
        <f>D29+F29+I29+J29+K29</f>
        <v>668</v>
      </c>
    </row>
    <row r="29" spans="1:20" ht="25.5" customHeight="1" thickBot="1" x14ac:dyDescent="0.25">
      <c r="A29" s="26"/>
      <c r="B29" s="168" t="s">
        <v>243</v>
      </c>
      <c r="C29" s="149"/>
      <c r="D29" s="124">
        <f>D25*14</f>
        <v>182</v>
      </c>
      <c r="E29" s="124"/>
      <c r="F29" s="124">
        <f>F25*14</f>
        <v>126</v>
      </c>
      <c r="G29" s="124"/>
      <c r="H29" s="124"/>
      <c r="I29" s="124">
        <f>I25*14</f>
        <v>112</v>
      </c>
      <c r="J29" s="124">
        <v>150</v>
      </c>
      <c r="K29" s="124">
        <f>K25*14</f>
        <v>98</v>
      </c>
      <c r="L29" s="149"/>
      <c r="M29" s="170"/>
    </row>
    <row r="30" spans="1:20" ht="15" thickBot="1" x14ac:dyDescent="0.25">
      <c r="A30" s="11"/>
    </row>
    <row r="31" spans="1:20" x14ac:dyDescent="0.2">
      <c r="B31" s="422" t="s">
        <v>42</v>
      </c>
      <c r="C31" s="425" t="s">
        <v>8</v>
      </c>
      <c r="D31" s="428" t="s">
        <v>9</v>
      </c>
      <c r="E31" s="429"/>
      <c r="F31" s="429"/>
      <c r="G31" s="429"/>
      <c r="H31" s="430"/>
      <c r="I31" s="428" t="s">
        <v>10</v>
      </c>
      <c r="J31" s="429"/>
      <c r="K31" s="429"/>
      <c r="L31" s="429"/>
      <c r="M31" s="430"/>
    </row>
    <row r="32" spans="1:20" x14ac:dyDescent="0.2">
      <c r="B32" s="423"/>
      <c r="C32" s="426"/>
      <c r="D32" s="431" t="s">
        <v>11</v>
      </c>
      <c r="E32" s="432"/>
      <c r="F32" s="432"/>
      <c r="G32" s="432" t="s">
        <v>12</v>
      </c>
      <c r="H32" s="434" t="s">
        <v>13</v>
      </c>
      <c r="I32" s="431" t="s">
        <v>11</v>
      </c>
      <c r="J32" s="432"/>
      <c r="K32" s="432"/>
      <c r="L32" s="432" t="s">
        <v>12</v>
      </c>
      <c r="M32" s="434" t="s">
        <v>13</v>
      </c>
      <c r="R32" s="64">
        <f>F29+J29+K29</f>
        <v>374</v>
      </c>
    </row>
    <row r="33" spans="1:13" ht="16" thickBot="1" x14ac:dyDescent="0.25">
      <c r="B33" s="424"/>
      <c r="C33" s="427"/>
      <c r="D33" s="41" t="s">
        <v>14</v>
      </c>
      <c r="E33" s="42" t="s">
        <v>15</v>
      </c>
      <c r="F33" s="42" t="s">
        <v>16</v>
      </c>
      <c r="G33" s="433"/>
      <c r="H33" s="435"/>
      <c r="I33" s="41" t="s">
        <v>14</v>
      </c>
      <c r="J33" s="42" t="s">
        <v>17</v>
      </c>
      <c r="K33" s="42" t="s">
        <v>16</v>
      </c>
      <c r="L33" s="433"/>
      <c r="M33" s="435"/>
    </row>
    <row r="34" spans="1:13" ht="15" x14ac:dyDescent="0.2">
      <c r="B34" s="75" t="s">
        <v>43</v>
      </c>
      <c r="C34" s="77" t="s">
        <v>25</v>
      </c>
      <c r="D34" s="34">
        <v>1</v>
      </c>
      <c r="E34" s="35"/>
      <c r="F34" s="35">
        <v>1</v>
      </c>
      <c r="G34" s="35" t="s">
        <v>27</v>
      </c>
      <c r="H34" s="36">
        <v>1</v>
      </c>
      <c r="I34" s="37">
        <v>1</v>
      </c>
      <c r="J34" s="38"/>
      <c r="K34" s="38">
        <v>1</v>
      </c>
      <c r="L34" s="38" t="s">
        <v>27</v>
      </c>
      <c r="M34" s="39">
        <v>1</v>
      </c>
    </row>
    <row r="35" spans="1:13" ht="21.75" customHeight="1" thickBot="1" x14ac:dyDescent="0.25">
      <c r="B35" s="76" t="s">
        <v>44</v>
      </c>
      <c r="C35" s="40" t="s">
        <v>25</v>
      </c>
      <c r="D35" s="41">
        <v>1</v>
      </c>
      <c r="E35" s="42"/>
      <c r="F35" s="42">
        <v>1</v>
      </c>
      <c r="G35" s="42" t="s">
        <v>45</v>
      </c>
      <c r="H35" s="43">
        <v>1</v>
      </c>
      <c r="I35" s="62">
        <v>1</v>
      </c>
      <c r="J35" s="42"/>
      <c r="K35" s="42">
        <v>1</v>
      </c>
      <c r="L35" s="42" t="s">
        <v>45</v>
      </c>
      <c r="M35" s="43">
        <v>1</v>
      </c>
    </row>
    <row r="36" spans="1:13" ht="15" thickBot="1" x14ac:dyDescent="0.25">
      <c r="B36" s="11"/>
    </row>
    <row r="37" spans="1:13" x14ac:dyDescent="0.2">
      <c r="B37" s="422" t="s">
        <v>47</v>
      </c>
      <c r="C37" s="425" t="s">
        <v>8</v>
      </c>
      <c r="D37" s="428" t="s">
        <v>9</v>
      </c>
      <c r="E37" s="429"/>
      <c r="F37" s="429"/>
      <c r="G37" s="429"/>
      <c r="H37" s="430"/>
      <c r="I37" s="436" t="s">
        <v>10</v>
      </c>
      <c r="J37" s="429"/>
      <c r="K37" s="429"/>
      <c r="L37" s="429"/>
      <c r="M37" s="430"/>
    </row>
    <row r="38" spans="1:13" x14ac:dyDescent="0.2">
      <c r="B38" s="423"/>
      <c r="C38" s="426"/>
      <c r="D38" s="431" t="s">
        <v>11</v>
      </c>
      <c r="E38" s="432"/>
      <c r="F38" s="432"/>
      <c r="G38" s="432" t="s">
        <v>12</v>
      </c>
      <c r="H38" s="434" t="s">
        <v>13</v>
      </c>
      <c r="I38" s="437" t="s">
        <v>11</v>
      </c>
      <c r="J38" s="432"/>
      <c r="K38" s="432"/>
      <c r="L38" s="432" t="s">
        <v>12</v>
      </c>
      <c r="M38" s="434" t="s">
        <v>13</v>
      </c>
    </row>
    <row r="39" spans="1:13" ht="16" thickBot="1" x14ac:dyDescent="0.25">
      <c r="B39" s="424"/>
      <c r="C39" s="427"/>
      <c r="D39" s="41" t="s">
        <v>14</v>
      </c>
      <c r="E39" s="42" t="s">
        <v>15</v>
      </c>
      <c r="F39" s="42" t="s">
        <v>16</v>
      </c>
      <c r="G39" s="433"/>
      <c r="H39" s="435"/>
      <c r="I39" s="62" t="s">
        <v>14</v>
      </c>
      <c r="J39" s="42" t="s">
        <v>17</v>
      </c>
      <c r="K39" s="42" t="s">
        <v>16</v>
      </c>
      <c r="L39" s="433"/>
      <c r="M39" s="435"/>
    </row>
    <row r="40" spans="1:13" ht="15" x14ac:dyDescent="0.2">
      <c r="B40" s="75" t="s">
        <v>43</v>
      </c>
      <c r="C40" s="77" t="s">
        <v>25</v>
      </c>
      <c r="D40" s="74">
        <v>1</v>
      </c>
      <c r="E40" s="38"/>
      <c r="F40" s="38">
        <v>1</v>
      </c>
      <c r="G40" s="38" t="s">
        <v>27</v>
      </c>
      <c r="H40" s="39">
        <v>1</v>
      </c>
      <c r="I40" s="37">
        <v>1</v>
      </c>
      <c r="J40" s="38"/>
      <c r="K40" s="38">
        <v>1</v>
      </c>
      <c r="L40" s="38" t="s">
        <v>27</v>
      </c>
      <c r="M40" s="39">
        <v>1</v>
      </c>
    </row>
    <row r="41" spans="1:13" ht="31" thickBot="1" x14ac:dyDescent="0.25">
      <c r="B41" s="76" t="s">
        <v>44</v>
      </c>
      <c r="C41" s="40" t="s">
        <v>25</v>
      </c>
      <c r="D41" s="41">
        <v>1</v>
      </c>
      <c r="E41" s="42"/>
      <c r="F41" s="42">
        <v>1</v>
      </c>
      <c r="G41" s="42" t="s">
        <v>45</v>
      </c>
      <c r="H41" s="43">
        <v>1</v>
      </c>
      <c r="I41" s="62">
        <v>1</v>
      </c>
      <c r="J41" s="42"/>
      <c r="K41" s="42">
        <v>1</v>
      </c>
      <c r="L41" s="42" t="s">
        <v>45</v>
      </c>
      <c r="M41" s="43">
        <v>1</v>
      </c>
    </row>
    <row r="42" spans="1:13" x14ac:dyDescent="0.2">
      <c r="B42" s="274" t="s">
        <v>54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</row>
    <row r="43" spans="1:13" ht="15.75" customHeight="1" thickBot="1" x14ac:dyDescent="0.25">
      <c r="A43" s="232" t="s">
        <v>48</v>
      </c>
      <c r="B43" s="232"/>
      <c r="C43" s="232"/>
      <c r="D43" s="232" t="s">
        <v>49</v>
      </c>
      <c r="E43" s="232"/>
      <c r="F43" s="232"/>
      <c r="G43" s="232"/>
      <c r="H43" s="232"/>
      <c r="I43" s="232" t="s">
        <v>203</v>
      </c>
      <c r="J43" s="232"/>
      <c r="K43" s="232"/>
      <c r="L43" s="232"/>
      <c r="M43" s="232"/>
    </row>
    <row r="44" spans="1:13" ht="15.75" customHeight="1" thickBot="1" x14ac:dyDescent="0.25">
      <c r="A44" s="241" t="s">
        <v>50</v>
      </c>
      <c r="B44" s="242"/>
      <c r="C44" s="243"/>
      <c r="D44" s="241" t="s">
        <v>51</v>
      </c>
      <c r="E44" s="242"/>
      <c r="F44" s="242"/>
      <c r="G44" s="242"/>
      <c r="H44" s="242"/>
      <c r="I44" s="241" t="s">
        <v>128</v>
      </c>
      <c r="J44" s="242"/>
      <c r="K44" s="242"/>
      <c r="L44" s="242"/>
      <c r="M44" s="243"/>
    </row>
    <row r="45" spans="1:13" x14ac:dyDescent="0.2">
      <c r="A45" s="248" t="s">
        <v>0</v>
      </c>
      <c r="B45" s="248"/>
      <c r="C45" s="248"/>
      <c r="D45" s="248"/>
      <c r="E45" s="248"/>
      <c r="F45" s="248"/>
      <c r="G45" s="248"/>
      <c r="H45" s="248"/>
    </row>
    <row r="46" spans="1:13" x14ac:dyDescent="0.2">
      <c r="A46" s="248" t="s">
        <v>1</v>
      </c>
      <c r="B46" s="248"/>
      <c r="C46" s="248"/>
      <c r="D46" s="248"/>
      <c r="E46" s="248"/>
      <c r="F46" s="248"/>
      <c r="G46" s="248"/>
      <c r="H46" s="248"/>
    </row>
    <row r="47" spans="1:13" x14ac:dyDescent="0.2">
      <c r="A47" s="248" t="s">
        <v>118</v>
      </c>
      <c r="B47" s="248"/>
      <c r="C47" s="248"/>
      <c r="D47" s="248"/>
      <c r="E47" s="248"/>
      <c r="F47" s="248"/>
      <c r="G47" s="248"/>
      <c r="H47" s="248"/>
    </row>
    <row r="48" spans="1:13" x14ac:dyDescent="0.2">
      <c r="A48" s="248" t="s">
        <v>119</v>
      </c>
      <c r="B48" s="248"/>
      <c r="C48" s="248"/>
      <c r="D48" s="248"/>
      <c r="E48" s="248"/>
      <c r="F48" s="248"/>
      <c r="G48" s="248"/>
      <c r="H48" s="248"/>
    </row>
    <row r="49" spans="1:22" x14ac:dyDescent="0.2">
      <c r="A49" s="248" t="s">
        <v>4</v>
      </c>
      <c r="B49" s="248"/>
      <c r="C49" s="248"/>
      <c r="D49" s="248"/>
      <c r="E49" s="248"/>
      <c r="F49" s="248"/>
      <c r="G49" s="248"/>
      <c r="H49" s="248"/>
    </row>
    <row r="50" spans="1:22" x14ac:dyDescent="0.2">
      <c r="A50" s="248" t="s">
        <v>5</v>
      </c>
      <c r="B50" s="248"/>
      <c r="C50" s="248"/>
      <c r="D50" s="248"/>
      <c r="E50" s="248"/>
      <c r="F50" s="248"/>
      <c r="G50" s="248"/>
      <c r="H50" s="248"/>
    </row>
    <row r="51" spans="1:22" ht="15" thickBot="1" x14ac:dyDescent="0.25">
      <c r="A51" s="256" t="s">
        <v>55</v>
      </c>
      <c r="B51" s="256"/>
      <c r="C51" s="256"/>
      <c r="D51" s="256"/>
      <c r="E51" s="256"/>
      <c r="F51" s="256"/>
      <c r="G51" s="256"/>
      <c r="H51" s="256"/>
    </row>
    <row r="52" spans="1:22" ht="15" thickBot="1" x14ac:dyDescent="0.25">
      <c r="A52" s="271" t="s">
        <v>6</v>
      </c>
      <c r="B52" s="244" t="s">
        <v>7</v>
      </c>
      <c r="C52" s="244" t="s">
        <v>8</v>
      </c>
      <c r="D52" s="264" t="s">
        <v>9</v>
      </c>
      <c r="E52" s="265"/>
      <c r="F52" s="265"/>
      <c r="G52" s="265"/>
      <c r="H52" s="266"/>
      <c r="I52" s="264" t="s">
        <v>10</v>
      </c>
      <c r="J52" s="265"/>
      <c r="K52" s="265"/>
      <c r="L52" s="265"/>
      <c r="M52" s="266"/>
    </row>
    <row r="53" spans="1:22" ht="15" thickBot="1" x14ac:dyDescent="0.25">
      <c r="A53" s="272"/>
      <c r="B53" s="245"/>
      <c r="C53" s="245"/>
      <c r="D53" s="267" t="s">
        <v>11</v>
      </c>
      <c r="E53" s="268"/>
      <c r="F53" s="268"/>
      <c r="G53" s="260" t="s">
        <v>12</v>
      </c>
      <c r="H53" s="260" t="s">
        <v>13</v>
      </c>
      <c r="I53" s="268" t="s">
        <v>11</v>
      </c>
      <c r="J53" s="268"/>
      <c r="K53" s="268"/>
      <c r="L53" s="260" t="s">
        <v>12</v>
      </c>
      <c r="M53" s="260" t="s">
        <v>13</v>
      </c>
    </row>
    <row r="54" spans="1:22" ht="9.75" customHeight="1" thickBot="1" x14ac:dyDescent="0.25">
      <c r="A54" s="273"/>
      <c r="B54" s="259"/>
      <c r="C54" s="259"/>
      <c r="D54" s="12" t="s">
        <v>14</v>
      </c>
      <c r="E54" s="12" t="s">
        <v>15</v>
      </c>
      <c r="F54" s="13" t="s">
        <v>16</v>
      </c>
      <c r="G54" s="261"/>
      <c r="H54" s="261"/>
      <c r="I54" s="14" t="s">
        <v>14</v>
      </c>
      <c r="J54" s="14" t="s">
        <v>17</v>
      </c>
      <c r="K54" s="13" t="s">
        <v>16</v>
      </c>
      <c r="L54" s="261"/>
      <c r="M54" s="261"/>
    </row>
    <row r="55" spans="1:22" ht="53.25" customHeight="1" thickBot="1" x14ac:dyDescent="0.25">
      <c r="A55" s="15">
        <v>1</v>
      </c>
      <c r="B55" s="102" t="s">
        <v>129</v>
      </c>
      <c r="C55" s="105" t="s">
        <v>25</v>
      </c>
      <c r="D55" s="63">
        <v>2</v>
      </c>
      <c r="E55" s="63"/>
      <c r="F55" s="63">
        <v>1</v>
      </c>
      <c r="G55" s="63" t="s">
        <v>20</v>
      </c>
      <c r="H55" s="63">
        <v>5</v>
      </c>
      <c r="I55" s="63"/>
      <c r="J55" s="63"/>
      <c r="K55" s="63"/>
      <c r="L55" s="63"/>
      <c r="M55" s="63"/>
    </row>
    <row r="56" spans="1:22" ht="45" customHeight="1" thickBot="1" x14ac:dyDescent="0.25">
      <c r="A56" s="15">
        <v>2</v>
      </c>
      <c r="B56" s="104" t="s">
        <v>214</v>
      </c>
      <c r="C56" s="105" t="s">
        <v>25</v>
      </c>
      <c r="D56" s="63">
        <v>2</v>
      </c>
      <c r="E56" s="63"/>
      <c r="F56" s="63">
        <v>1</v>
      </c>
      <c r="G56" s="63" t="s">
        <v>20</v>
      </c>
      <c r="H56" s="63">
        <v>4</v>
      </c>
      <c r="I56" s="63"/>
      <c r="J56" s="63"/>
      <c r="K56" s="63"/>
      <c r="L56" s="63"/>
      <c r="M56" s="63"/>
    </row>
    <row r="57" spans="1:22" ht="48" customHeight="1" thickBot="1" x14ac:dyDescent="0.25">
      <c r="A57" s="15">
        <v>3</v>
      </c>
      <c r="B57" s="103" t="s">
        <v>215</v>
      </c>
      <c r="C57" s="216" t="s">
        <v>22</v>
      </c>
      <c r="D57" s="63">
        <v>2</v>
      </c>
      <c r="E57" s="63"/>
      <c r="F57" s="63">
        <v>1</v>
      </c>
      <c r="G57" s="63" t="s">
        <v>20</v>
      </c>
      <c r="H57" s="63">
        <v>5</v>
      </c>
      <c r="I57" s="63"/>
      <c r="J57" s="63"/>
      <c r="K57" s="63"/>
      <c r="L57" s="63"/>
      <c r="M57" s="63"/>
    </row>
    <row r="58" spans="1:22" ht="27.75" customHeight="1" thickBot="1" x14ac:dyDescent="0.25">
      <c r="A58" s="15">
        <v>4</v>
      </c>
      <c r="B58" s="104" t="s">
        <v>130</v>
      </c>
      <c r="C58" s="216" t="s">
        <v>34</v>
      </c>
      <c r="D58" s="63">
        <v>2</v>
      </c>
      <c r="E58" s="63"/>
      <c r="F58" s="63">
        <v>1</v>
      </c>
      <c r="G58" s="63" t="s">
        <v>20</v>
      </c>
      <c r="H58" s="63">
        <v>5</v>
      </c>
      <c r="I58" s="63"/>
      <c r="J58" s="63"/>
      <c r="K58" s="63"/>
      <c r="L58" s="63"/>
      <c r="M58" s="63"/>
    </row>
    <row r="59" spans="1:22" ht="16.5" customHeight="1" thickBot="1" x14ac:dyDescent="0.25">
      <c r="A59" s="15">
        <v>5</v>
      </c>
      <c r="B59" s="104" t="s">
        <v>131</v>
      </c>
      <c r="C59" s="216" t="s">
        <v>19</v>
      </c>
      <c r="D59" s="63">
        <v>2</v>
      </c>
      <c r="E59" s="63"/>
      <c r="F59" s="63">
        <v>1</v>
      </c>
      <c r="G59" s="63" t="s">
        <v>20</v>
      </c>
      <c r="H59" s="63">
        <v>5</v>
      </c>
      <c r="I59" s="63"/>
      <c r="J59" s="63"/>
      <c r="K59" s="63"/>
      <c r="L59" s="63"/>
      <c r="M59" s="63"/>
    </row>
    <row r="60" spans="1:22" ht="50.25" customHeight="1" thickBot="1" x14ac:dyDescent="0.25">
      <c r="A60" s="15">
        <v>6</v>
      </c>
      <c r="B60" s="102" t="s">
        <v>252</v>
      </c>
      <c r="C60" s="216" t="s">
        <v>34</v>
      </c>
      <c r="D60" s="63">
        <v>0</v>
      </c>
      <c r="E60" s="63"/>
      <c r="F60" s="63">
        <v>2</v>
      </c>
      <c r="G60" s="63" t="s">
        <v>27</v>
      </c>
      <c r="H60" s="63">
        <v>1</v>
      </c>
      <c r="I60" s="63"/>
      <c r="J60" s="63"/>
      <c r="K60" s="63"/>
      <c r="L60" s="63"/>
      <c r="M60" s="63"/>
    </row>
    <row r="61" spans="1:22" ht="16.5" customHeight="1" thickBot="1" x14ac:dyDescent="0.25">
      <c r="A61" s="15">
        <v>7</v>
      </c>
      <c r="B61" s="104" t="s">
        <v>126</v>
      </c>
      <c r="C61" s="216" t="s">
        <v>34</v>
      </c>
      <c r="D61" s="63"/>
      <c r="E61" s="63">
        <v>90</v>
      </c>
      <c r="F61" s="63"/>
      <c r="G61" s="63" t="s">
        <v>27</v>
      </c>
      <c r="H61" s="63">
        <v>5</v>
      </c>
      <c r="I61" s="63"/>
      <c r="J61" s="63"/>
      <c r="K61" s="63"/>
      <c r="L61" s="63"/>
      <c r="M61" s="63"/>
    </row>
    <row r="62" spans="1:22" ht="16" thickBot="1" x14ac:dyDescent="0.25">
      <c r="A62" s="15">
        <v>8</v>
      </c>
      <c r="B62" s="104" t="s">
        <v>132</v>
      </c>
      <c r="C62" s="216" t="s">
        <v>19</v>
      </c>
      <c r="D62" s="63"/>
      <c r="E62" s="63"/>
      <c r="F62" s="63"/>
      <c r="G62" s="63"/>
      <c r="H62" s="63"/>
      <c r="I62" s="63">
        <v>2</v>
      </c>
      <c r="J62" s="63"/>
      <c r="K62" s="63">
        <v>1</v>
      </c>
      <c r="L62" s="63" t="s">
        <v>20</v>
      </c>
      <c r="M62" s="63">
        <v>4</v>
      </c>
    </row>
    <row r="63" spans="1:22" ht="38.25" customHeight="1" thickBot="1" x14ac:dyDescent="0.25">
      <c r="A63" s="15">
        <v>9</v>
      </c>
      <c r="B63" s="104" t="s">
        <v>133</v>
      </c>
      <c r="C63" s="92" t="s">
        <v>34</v>
      </c>
      <c r="D63" s="63"/>
      <c r="E63" s="63"/>
      <c r="F63" s="63"/>
      <c r="G63" s="63"/>
      <c r="H63" s="63"/>
      <c r="I63" s="63">
        <v>2</v>
      </c>
      <c r="J63" s="63"/>
      <c r="K63" s="63">
        <v>1</v>
      </c>
      <c r="L63" s="63" t="s">
        <v>20</v>
      </c>
      <c r="M63" s="63">
        <v>4</v>
      </c>
      <c r="T63" s="64">
        <v>90</v>
      </c>
      <c r="U63" s="64">
        <v>14</v>
      </c>
      <c r="V63" s="64">
        <f>T63/U63</f>
        <v>6.4285714285714288</v>
      </c>
    </row>
    <row r="64" spans="1:22" ht="25.5" customHeight="1" thickBot="1" x14ac:dyDescent="0.25">
      <c r="A64" s="15">
        <v>10</v>
      </c>
      <c r="B64" s="104" t="s">
        <v>221</v>
      </c>
      <c r="C64" s="105" t="s">
        <v>25</v>
      </c>
      <c r="D64" s="63"/>
      <c r="E64" s="63"/>
      <c r="F64" s="63"/>
      <c r="G64" s="63"/>
      <c r="H64" s="63"/>
      <c r="I64" s="63">
        <v>1</v>
      </c>
      <c r="J64" s="63"/>
      <c r="K64" s="63">
        <v>1</v>
      </c>
      <c r="L64" s="63" t="s">
        <v>20</v>
      </c>
      <c r="M64" s="63">
        <v>3</v>
      </c>
      <c r="T64" s="64">
        <v>60</v>
      </c>
      <c r="V64" s="64">
        <f>T64/U63</f>
        <v>4.2857142857142856</v>
      </c>
    </row>
    <row r="65" spans="1:22" ht="31" thickBot="1" x14ac:dyDescent="0.25">
      <c r="A65" s="15">
        <v>11</v>
      </c>
      <c r="B65" s="104" t="s">
        <v>222</v>
      </c>
      <c r="C65" s="216" t="s">
        <v>34</v>
      </c>
      <c r="D65" s="63"/>
      <c r="E65" s="63"/>
      <c r="F65" s="63"/>
      <c r="G65" s="63"/>
      <c r="H65" s="63"/>
      <c r="I65" s="63">
        <v>2</v>
      </c>
      <c r="J65" s="63"/>
      <c r="K65" s="63">
        <v>1</v>
      </c>
      <c r="L65" s="63" t="s">
        <v>20</v>
      </c>
      <c r="M65" s="63">
        <v>4</v>
      </c>
      <c r="V65" s="64">
        <f>SUM(V63:V64)</f>
        <v>10.714285714285715</v>
      </c>
    </row>
    <row r="66" spans="1:22" ht="31" thickBot="1" x14ac:dyDescent="0.25">
      <c r="A66" s="15">
        <v>12</v>
      </c>
      <c r="B66" s="104" t="s">
        <v>134</v>
      </c>
      <c r="C66" s="216" t="s">
        <v>19</v>
      </c>
      <c r="D66" s="63"/>
      <c r="E66" s="63"/>
      <c r="F66" s="63"/>
      <c r="G66" s="63"/>
      <c r="H66" s="63"/>
      <c r="I66" s="63">
        <v>2</v>
      </c>
      <c r="J66" s="63"/>
      <c r="K66" s="63">
        <v>2</v>
      </c>
      <c r="L66" s="63" t="s">
        <v>20</v>
      </c>
      <c r="M66" s="63">
        <v>4</v>
      </c>
    </row>
    <row r="67" spans="1:22" ht="31" thickBot="1" x14ac:dyDescent="0.25">
      <c r="A67" s="15">
        <v>13</v>
      </c>
      <c r="B67" s="102" t="s">
        <v>252</v>
      </c>
      <c r="C67" s="216" t="s">
        <v>34</v>
      </c>
      <c r="D67" s="95"/>
      <c r="E67" s="95"/>
      <c r="F67" s="95"/>
      <c r="G67" s="95"/>
      <c r="H67" s="95"/>
      <c r="I67" s="101">
        <v>0</v>
      </c>
      <c r="J67" s="101"/>
      <c r="K67" s="101">
        <v>2</v>
      </c>
      <c r="L67" s="101" t="s">
        <v>27</v>
      </c>
      <c r="M67" s="101">
        <v>1</v>
      </c>
    </row>
    <row r="68" spans="1:22" ht="16" thickBot="1" x14ac:dyDescent="0.25">
      <c r="A68" s="15">
        <v>14</v>
      </c>
      <c r="B68" s="104" t="s">
        <v>126</v>
      </c>
      <c r="C68" s="216" t="s">
        <v>34</v>
      </c>
      <c r="D68" s="95"/>
      <c r="E68" s="95"/>
      <c r="F68" s="95"/>
      <c r="G68" s="95"/>
      <c r="H68" s="95"/>
      <c r="I68" s="101"/>
      <c r="J68" s="101">
        <v>90</v>
      </c>
      <c r="K68" s="101"/>
      <c r="L68" s="101" t="s">
        <v>27</v>
      </c>
      <c r="M68" s="101">
        <v>5</v>
      </c>
      <c r="S68" s="64">
        <v>17</v>
      </c>
    </row>
    <row r="69" spans="1:22" ht="42" customHeight="1" thickBot="1" x14ac:dyDescent="0.25">
      <c r="A69" s="15">
        <v>15</v>
      </c>
      <c r="B69" s="104" t="s">
        <v>253</v>
      </c>
      <c r="C69" s="216" t="s">
        <v>34</v>
      </c>
      <c r="D69" s="63"/>
      <c r="E69" s="63"/>
      <c r="F69" s="63"/>
      <c r="G69" s="63"/>
      <c r="H69" s="63"/>
      <c r="I69" s="63"/>
      <c r="J69" s="63">
        <v>60</v>
      </c>
      <c r="K69" s="63"/>
      <c r="L69" s="63" t="s">
        <v>27</v>
      </c>
      <c r="M69" s="63">
        <v>5</v>
      </c>
    </row>
    <row r="70" spans="1:22" ht="16" thickBot="1" x14ac:dyDescent="0.25">
      <c r="A70" s="15"/>
      <c r="B70" s="192" t="s">
        <v>192</v>
      </c>
      <c r="C70" s="92"/>
      <c r="D70" s="63">
        <f>SUM(D55:D69)</f>
        <v>10</v>
      </c>
      <c r="E70" s="63">
        <v>6.4</v>
      </c>
      <c r="F70" s="63">
        <f>SUM(F55:F69)</f>
        <v>7</v>
      </c>
      <c r="G70" s="63"/>
      <c r="H70" s="63">
        <f>SUM(H55:H69)</f>
        <v>30</v>
      </c>
      <c r="I70" s="63">
        <f>SUM(I62:I69)</f>
        <v>9</v>
      </c>
      <c r="J70" s="63">
        <v>10.71</v>
      </c>
      <c r="K70" s="63">
        <f>SUM(K62:K68)</f>
        <v>8</v>
      </c>
      <c r="L70" s="63"/>
      <c r="M70" s="63">
        <f>SUM(M62:M69)</f>
        <v>30</v>
      </c>
      <c r="S70" s="64">
        <f>C71+I71</f>
        <v>51.11</v>
      </c>
      <c r="T70" s="64">
        <v>14</v>
      </c>
      <c r="U70" s="64">
        <f>S70*T70</f>
        <v>715.54</v>
      </c>
    </row>
    <row r="71" spans="1:22" ht="35.25" customHeight="1" thickBot="1" x14ac:dyDescent="0.25">
      <c r="A71" s="26"/>
      <c r="B71" s="100" t="s">
        <v>39</v>
      </c>
      <c r="C71" s="285">
        <f>D70+E70+F70</f>
        <v>23.4</v>
      </c>
      <c r="D71" s="286"/>
      <c r="E71" s="286"/>
      <c r="F71" s="286"/>
      <c r="G71" s="287"/>
      <c r="H71" s="90" t="s">
        <v>38</v>
      </c>
      <c r="I71" s="285">
        <f>I70+J70+K70</f>
        <v>27.71</v>
      </c>
      <c r="J71" s="286"/>
      <c r="K71" s="286"/>
      <c r="L71" s="287"/>
      <c r="M71" s="90" t="s">
        <v>38</v>
      </c>
    </row>
    <row r="72" spans="1:22" ht="16" thickBot="1" x14ac:dyDescent="0.25">
      <c r="A72" s="20"/>
      <c r="B72" s="164" t="s">
        <v>245</v>
      </c>
      <c r="C72" s="367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S72" s="64">
        <f>D74+F74+I74+J74+K74</f>
        <v>626</v>
      </c>
    </row>
    <row r="73" spans="1:22" ht="16" thickBot="1" x14ac:dyDescent="0.25">
      <c r="A73" s="22"/>
      <c r="B73" s="166" t="s">
        <v>200</v>
      </c>
      <c r="C73" s="195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U73" s="64">
        <f>E74+F74+J74+K74</f>
        <v>450</v>
      </c>
    </row>
    <row r="74" spans="1:22" ht="26.25" customHeight="1" thickBot="1" x14ac:dyDescent="0.25">
      <c r="A74" s="26"/>
      <c r="B74" s="78" t="s">
        <v>246</v>
      </c>
      <c r="C74" s="79"/>
      <c r="D74" s="80">
        <v>140</v>
      </c>
      <c r="E74" s="80">
        <v>90</v>
      </c>
      <c r="F74" s="80">
        <f>F70*14</f>
        <v>98</v>
      </c>
      <c r="G74" s="80"/>
      <c r="H74" s="80"/>
      <c r="I74" s="80">
        <f>I70*14</f>
        <v>126</v>
      </c>
      <c r="J74" s="80">
        <v>150</v>
      </c>
      <c r="K74" s="80">
        <f>K70*14</f>
        <v>112</v>
      </c>
      <c r="L74" s="79"/>
      <c r="M74" s="81"/>
      <c r="S74" s="64">
        <f>D74+I74</f>
        <v>266</v>
      </c>
    </row>
    <row r="75" spans="1:22" ht="23.25" customHeight="1" x14ac:dyDescent="0.2">
      <c r="B75" s="438" t="s">
        <v>42</v>
      </c>
      <c r="C75" s="441" t="s">
        <v>8</v>
      </c>
      <c r="D75" s="428" t="s">
        <v>9</v>
      </c>
      <c r="E75" s="429"/>
      <c r="F75" s="429"/>
      <c r="G75" s="429"/>
      <c r="H75" s="430"/>
      <c r="I75" s="436" t="s">
        <v>10</v>
      </c>
      <c r="J75" s="429"/>
      <c r="K75" s="429"/>
      <c r="L75" s="429"/>
      <c r="M75" s="430"/>
    </row>
    <row r="76" spans="1:22" ht="15.75" customHeight="1" x14ac:dyDescent="0.2">
      <c r="B76" s="439"/>
      <c r="C76" s="442"/>
      <c r="D76" s="431" t="s">
        <v>11</v>
      </c>
      <c r="E76" s="432"/>
      <c r="F76" s="432"/>
      <c r="G76" s="432" t="s">
        <v>12</v>
      </c>
      <c r="H76" s="434" t="s">
        <v>13</v>
      </c>
      <c r="I76" s="437" t="s">
        <v>11</v>
      </c>
      <c r="J76" s="432"/>
      <c r="K76" s="432"/>
      <c r="L76" s="432" t="s">
        <v>12</v>
      </c>
      <c r="M76" s="434" t="s">
        <v>13</v>
      </c>
      <c r="S76" s="64">
        <f>S70</f>
        <v>51.11</v>
      </c>
    </row>
    <row r="77" spans="1:22" ht="16" thickBot="1" x14ac:dyDescent="0.25">
      <c r="B77" s="440"/>
      <c r="C77" s="443"/>
      <c r="D77" s="41" t="s">
        <v>14</v>
      </c>
      <c r="E77" s="42" t="s">
        <v>15</v>
      </c>
      <c r="F77" s="42" t="s">
        <v>16</v>
      </c>
      <c r="G77" s="433"/>
      <c r="H77" s="435"/>
      <c r="I77" s="62" t="s">
        <v>14</v>
      </c>
      <c r="J77" s="42" t="s">
        <v>17</v>
      </c>
      <c r="K77" s="42" t="s">
        <v>16</v>
      </c>
      <c r="L77" s="433"/>
      <c r="M77" s="435"/>
    </row>
    <row r="78" spans="1:22" ht="16" thickBot="1" x14ac:dyDescent="0.25">
      <c r="B78" s="82" t="s">
        <v>43</v>
      </c>
      <c r="C78" s="83" t="s">
        <v>25</v>
      </c>
      <c r="D78" s="84">
        <v>1</v>
      </c>
      <c r="E78" s="84"/>
      <c r="F78" s="84">
        <v>1</v>
      </c>
      <c r="G78" s="84" t="s">
        <v>27</v>
      </c>
      <c r="H78" s="84">
        <v>1</v>
      </c>
      <c r="I78" s="84">
        <v>1</v>
      </c>
      <c r="J78" s="84"/>
      <c r="K78" s="84">
        <v>1</v>
      </c>
      <c r="L78" s="84" t="s">
        <v>27</v>
      </c>
      <c r="M78" s="85">
        <v>1</v>
      </c>
    </row>
    <row r="79" spans="1:22" ht="15" thickBot="1" x14ac:dyDescent="0.25">
      <c r="B79" s="56"/>
      <c r="C79" s="25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22" ht="15" customHeight="1" x14ac:dyDescent="0.2">
      <c r="B80" s="438" t="s">
        <v>47</v>
      </c>
      <c r="C80" s="441" t="s">
        <v>8</v>
      </c>
      <c r="D80" s="428" t="s">
        <v>9</v>
      </c>
      <c r="E80" s="429"/>
      <c r="F80" s="429"/>
      <c r="G80" s="429"/>
      <c r="H80" s="430"/>
      <c r="I80" s="428" t="s">
        <v>10</v>
      </c>
      <c r="J80" s="429"/>
      <c r="K80" s="429"/>
      <c r="L80" s="429"/>
      <c r="M80" s="430"/>
    </row>
    <row r="81" spans="1:13" x14ac:dyDescent="0.2">
      <c r="B81" s="439"/>
      <c r="C81" s="442"/>
      <c r="D81" s="431"/>
      <c r="E81" s="432"/>
      <c r="F81" s="432"/>
      <c r="G81" s="432"/>
      <c r="H81" s="434"/>
      <c r="I81" s="431"/>
      <c r="J81" s="432"/>
      <c r="K81" s="432"/>
      <c r="L81" s="432"/>
      <c r="M81" s="434"/>
    </row>
    <row r="82" spans="1:13" ht="15.75" customHeight="1" x14ac:dyDescent="0.2">
      <c r="B82" s="439"/>
      <c r="C82" s="442"/>
      <c r="D82" s="431" t="s">
        <v>11</v>
      </c>
      <c r="E82" s="432"/>
      <c r="F82" s="432"/>
      <c r="G82" s="432" t="s">
        <v>12</v>
      </c>
      <c r="H82" s="434" t="s">
        <v>13</v>
      </c>
      <c r="I82" s="431" t="s">
        <v>11</v>
      </c>
      <c r="J82" s="432"/>
      <c r="K82" s="432"/>
      <c r="L82" s="432" t="s">
        <v>12</v>
      </c>
      <c r="M82" s="434" t="s">
        <v>13</v>
      </c>
    </row>
    <row r="83" spans="1:13" ht="16" thickBot="1" x14ac:dyDescent="0.25">
      <c r="B83" s="439"/>
      <c r="C83" s="442"/>
      <c r="D83" s="41" t="s">
        <v>14</v>
      </c>
      <c r="E83" s="42" t="s">
        <v>15</v>
      </c>
      <c r="F83" s="42" t="s">
        <v>16</v>
      </c>
      <c r="G83" s="433"/>
      <c r="H83" s="435"/>
      <c r="I83" s="41" t="s">
        <v>14</v>
      </c>
      <c r="J83" s="42" t="s">
        <v>17</v>
      </c>
      <c r="K83" s="42" t="s">
        <v>16</v>
      </c>
      <c r="L83" s="433"/>
      <c r="M83" s="435"/>
    </row>
    <row r="84" spans="1:13" ht="16" thickBot="1" x14ac:dyDescent="0.25">
      <c r="B84" s="72" t="s">
        <v>43</v>
      </c>
      <c r="C84" s="73" t="s">
        <v>25</v>
      </c>
      <c r="D84" s="51">
        <v>1</v>
      </c>
      <c r="E84" s="84"/>
      <c r="F84" s="84">
        <v>1</v>
      </c>
      <c r="G84" s="84" t="s">
        <v>27</v>
      </c>
      <c r="H84" s="85">
        <v>1</v>
      </c>
      <c r="I84" s="51">
        <v>1</v>
      </c>
      <c r="J84" s="84"/>
      <c r="K84" s="84">
        <v>1</v>
      </c>
      <c r="L84" s="84" t="s">
        <v>27</v>
      </c>
      <c r="M84" s="85">
        <v>1</v>
      </c>
    </row>
    <row r="85" spans="1:13" x14ac:dyDescent="0.2">
      <c r="B85" s="56"/>
      <c r="C85" s="25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5" customHeight="1" x14ac:dyDescent="0.2">
      <c r="B86" s="274" t="s">
        <v>54</v>
      </c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</row>
    <row r="87" spans="1:13" ht="15.75" customHeight="1" thickBot="1" x14ac:dyDescent="0.25">
      <c r="A87" s="232" t="s">
        <v>48</v>
      </c>
      <c r="B87" s="232"/>
      <c r="C87" s="232"/>
      <c r="D87" s="232" t="s">
        <v>49</v>
      </c>
      <c r="E87" s="232"/>
      <c r="F87" s="232"/>
      <c r="G87" s="232"/>
      <c r="H87" s="232"/>
      <c r="I87" s="232" t="s">
        <v>203</v>
      </c>
      <c r="J87" s="232"/>
      <c r="K87" s="232"/>
      <c r="L87" s="232"/>
      <c r="M87" s="232"/>
    </row>
    <row r="88" spans="1:13" ht="15.75" customHeight="1" thickBot="1" x14ac:dyDescent="0.25">
      <c r="A88" s="241" t="s">
        <v>50</v>
      </c>
      <c r="B88" s="242"/>
      <c r="C88" s="243"/>
      <c r="D88" s="241" t="s">
        <v>51</v>
      </c>
      <c r="E88" s="242"/>
      <c r="F88" s="242"/>
      <c r="G88" s="242"/>
      <c r="H88" s="242"/>
      <c r="I88" s="241" t="s">
        <v>128</v>
      </c>
      <c r="J88" s="242"/>
      <c r="K88" s="242"/>
      <c r="L88" s="242"/>
      <c r="M88" s="243"/>
    </row>
    <row r="89" spans="1:13" x14ac:dyDescent="0.2">
      <c r="A89" s="248" t="s">
        <v>0</v>
      </c>
      <c r="B89" s="248"/>
      <c r="C89" s="248"/>
      <c r="D89" s="248"/>
      <c r="E89" s="248"/>
      <c r="F89" s="248"/>
      <c r="G89" s="248"/>
      <c r="H89" s="248"/>
      <c r="I89" s="44"/>
      <c r="J89" s="44"/>
      <c r="K89" s="44"/>
      <c r="L89" s="44"/>
      <c r="M89" s="44"/>
    </row>
    <row r="90" spans="1:13" x14ac:dyDescent="0.2">
      <c r="A90" s="248" t="s">
        <v>1</v>
      </c>
      <c r="B90" s="248"/>
      <c r="C90" s="248"/>
      <c r="D90" s="248"/>
      <c r="E90" s="248"/>
      <c r="F90" s="248"/>
      <c r="G90" s="248"/>
      <c r="H90" s="248"/>
      <c r="I90" s="44"/>
      <c r="J90" s="44"/>
      <c r="K90" s="44"/>
      <c r="L90" s="44"/>
      <c r="M90" s="44"/>
    </row>
    <row r="91" spans="1:13" x14ac:dyDescent="0.2">
      <c r="A91" s="248" t="s">
        <v>135</v>
      </c>
      <c r="B91" s="248"/>
      <c r="C91" s="248"/>
      <c r="D91" s="248"/>
      <c r="E91" s="248"/>
      <c r="F91" s="248"/>
      <c r="G91" s="248"/>
      <c r="H91" s="248"/>
    </row>
    <row r="92" spans="1:13" x14ac:dyDescent="0.2">
      <c r="A92" s="248" t="s">
        <v>119</v>
      </c>
      <c r="B92" s="248"/>
      <c r="C92" s="248"/>
      <c r="D92" s="248"/>
      <c r="E92" s="248"/>
      <c r="F92" s="248"/>
      <c r="G92" s="248"/>
      <c r="H92" s="248"/>
    </row>
    <row r="93" spans="1:13" x14ac:dyDescent="0.2">
      <c r="A93" s="449" t="s">
        <v>136</v>
      </c>
      <c r="B93" s="450"/>
      <c r="C93" s="450"/>
      <c r="D93" s="450"/>
      <c r="E93" s="450"/>
      <c r="F93" s="450"/>
      <c r="G93" s="450"/>
      <c r="H93" s="450"/>
    </row>
    <row r="94" spans="1:13" x14ac:dyDescent="0.2">
      <c r="A94" s="248" t="s">
        <v>4</v>
      </c>
      <c r="B94" s="248"/>
      <c r="C94" s="248"/>
      <c r="D94" s="248"/>
      <c r="E94" s="248"/>
      <c r="F94" s="248"/>
      <c r="G94" s="248"/>
      <c r="H94" s="248"/>
    </row>
    <row r="95" spans="1:13" x14ac:dyDescent="0.2">
      <c r="A95" s="248" t="s">
        <v>5</v>
      </c>
      <c r="B95" s="248"/>
      <c r="C95" s="248"/>
      <c r="D95" s="248"/>
      <c r="E95" s="248"/>
      <c r="F95" s="248"/>
      <c r="G95" s="248"/>
      <c r="H95" s="248"/>
    </row>
    <row r="96" spans="1:13" ht="15" thickBot="1" x14ac:dyDescent="0.25">
      <c r="A96" s="256" t="s">
        <v>67</v>
      </c>
      <c r="B96" s="256"/>
      <c r="C96" s="256"/>
      <c r="D96" s="256"/>
      <c r="E96" s="256"/>
      <c r="F96" s="256"/>
      <c r="G96" s="256"/>
      <c r="H96" s="256"/>
    </row>
    <row r="97" spans="1:21" ht="15" thickBot="1" x14ac:dyDescent="0.25">
      <c r="A97" s="471" t="s">
        <v>6</v>
      </c>
      <c r="B97" s="372" t="s">
        <v>7</v>
      </c>
      <c r="C97" s="372" t="s">
        <v>8</v>
      </c>
      <c r="D97" s="357" t="s">
        <v>9</v>
      </c>
      <c r="E97" s="358"/>
      <c r="F97" s="358"/>
      <c r="G97" s="358"/>
      <c r="H97" s="359"/>
      <c r="I97" s="357" t="s">
        <v>10</v>
      </c>
      <c r="J97" s="358"/>
      <c r="K97" s="358"/>
      <c r="L97" s="358"/>
      <c r="M97" s="359"/>
    </row>
    <row r="98" spans="1:21" ht="15" thickBot="1" x14ac:dyDescent="0.25">
      <c r="A98" s="472"/>
      <c r="B98" s="373"/>
      <c r="C98" s="373"/>
      <c r="D98" s="360" t="s">
        <v>11</v>
      </c>
      <c r="E98" s="361"/>
      <c r="F98" s="361"/>
      <c r="G98" s="363" t="s">
        <v>12</v>
      </c>
      <c r="H98" s="363" t="s">
        <v>13</v>
      </c>
      <c r="I98" s="361" t="s">
        <v>11</v>
      </c>
      <c r="J98" s="361"/>
      <c r="K98" s="361"/>
      <c r="L98" s="363" t="s">
        <v>12</v>
      </c>
      <c r="M98" s="469" t="s">
        <v>13</v>
      </c>
    </row>
    <row r="99" spans="1:21" ht="15" thickBot="1" x14ac:dyDescent="0.25">
      <c r="A99" s="473"/>
      <c r="B99" s="374"/>
      <c r="C99" s="374"/>
      <c r="D99" s="88" t="s">
        <v>14</v>
      </c>
      <c r="E99" s="88" t="s">
        <v>15</v>
      </c>
      <c r="F99" s="67" t="s">
        <v>16</v>
      </c>
      <c r="G99" s="364"/>
      <c r="H99" s="364"/>
      <c r="I99" s="68" t="s">
        <v>14</v>
      </c>
      <c r="J99" s="68" t="s">
        <v>17</v>
      </c>
      <c r="K99" s="67" t="s">
        <v>16</v>
      </c>
      <c r="L99" s="364"/>
      <c r="M99" s="470"/>
    </row>
    <row r="100" spans="1:21" ht="16" thickBot="1" x14ac:dyDescent="0.25">
      <c r="A100" s="15">
        <v>1</v>
      </c>
      <c r="B100" s="70" t="s">
        <v>137</v>
      </c>
      <c r="C100" s="17" t="s">
        <v>34</v>
      </c>
      <c r="D100" s="18">
        <v>2</v>
      </c>
      <c r="E100" s="18"/>
      <c r="F100" s="18">
        <v>1</v>
      </c>
      <c r="G100" s="18" t="s">
        <v>20</v>
      </c>
      <c r="H100" s="18">
        <v>3</v>
      </c>
      <c r="I100" s="18"/>
      <c r="J100" s="18"/>
      <c r="K100" s="18"/>
      <c r="L100" s="18"/>
      <c r="M100" s="18"/>
      <c r="S100" s="64">
        <v>7</v>
      </c>
      <c r="T100" s="64">
        <v>14</v>
      </c>
      <c r="U100" s="64">
        <f>S100*T100</f>
        <v>98</v>
      </c>
    </row>
    <row r="101" spans="1:21" ht="22.5" customHeight="1" thickBot="1" x14ac:dyDescent="0.25">
      <c r="A101" s="15">
        <v>2</v>
      </c>
      <c r="B101" s="71" t="s">
        <v>138</v>
      </c>
      <c r="C101" s="17" t="s">
        <v>34</v>
      </c>
      <c r="D101" s="18">
        <v>2</v>
      </c>
      <c r="E101" s="18"/>
      <c r="F101" s="18">
        <v>1</v>
      </c>
      <c r="G101" s="18" t="s">
        <v>20</v>
      </c>
      <c r="H101" s="18">
        <v>3</v>
      </c>
      <c r="I101" s="18"/>
      <c r="J101" s="18"/>
      <c r="K101" s="18"/>
      <c r="L101" s="18"/>
      <c r="M101" s="18"/>
      <c r="U101" s="64">
        <v>290</v>
      </c>
    </row>
    <row r="102" spans="1:21" ht="31" thickBot="1" x14ac:dyDescent="0.25">
      <c r="A102" s="15">
        <v>3</v>
      </c>
      <c r="B102" s="71" t="s">
        <v>223</v>
      </c>
      <c r="C102" s="17" t="s">
        <v>34</v>
      </c>
      <c r="D102" s="18">
        <v>2</v>
      </c>
      <c r="E102" s="18"/>
      <c r="F102" s="18">
        <v>1</v>
      </c>
      <c r="G102" s="18" t="s">
        <v>20</v>
      </c>
      <c r="H102" s="18">
        <v>3</v>
      </c>
      <c r="I102" s="18"/>
      <c r="J102" s="18"/>
      <c r="K102" s="18"/>
      <c r="L102" s="18"/>
      <c r="M102" s="18"/>
      <c r="U102" s="64">
        <f>U100+U101</f>
        <v>388</v>
      </c>
    </row>
    <row r="103" spans="1:21" ht="16" thickBot="1" x14ac:dyDescent="0.25">
      <c r="A103" s="15">
        <v>4</v>
      </c>
      <c r="B103" s="16" t="s">
        <v>141</v>
      </c>
      <c r="C103" s="17" t="s">
        <v>34</v>
      </c>
      <c r="D103" s="18">
        <v>2</v>
      </c>
      <c r="E103" s="18"/>
      <c r="F103" s="18">
        <v>1</v>
      </c>
      <c r="G103" s="18" t="s">
        <v>20</v>
      </c>
      <c r="H103" s="18">
        <v>5</v>
      </c>
      <c r="I103" s="18"/>
      <c r="J103" s="18"/>
      <c r="K103" s="18"/>
      <c r="L103" s="18"/>
      <c r="M103" s="18"/>
    </row>
    <row r="104" spans="1:21" ht="16" thickBot="1" x14ac:dyDescent="0.25">
      <c r="A104" s="15">
        <v>5</v>
      </c>
      <c r="B104" s="19" t="s">
        <v>142</v>
      </c>
      <c r="C104" s="17" t="s">
        <v>34</v>
      </c>
      <c r="D104" s="18">
        <v>2</v>
      </c>
      <c r="E104" s="18"/>
      <c r="F104" s="18">
        <v>1</v>
      </c>
      <c r="G104" s="18" t="s">
        <v>20</v>
      </c>
      <c r="H104" s="18">
        <v>5</v>
      </c>
      <c r="I104" s="18"/>
      <c r="J104" s="18"/>
      <c r="K104" s="18"/>
      <c r="L104" s="18"/>
      <c r="M104" s="18"/>
    </row>
    <row r="105" spans="1:21" ht="16" thickBot="1" x14ac:dyDescent="0.25">
      <c r="A105" s="15">
        <v>6</v>
      </c>
      <c r="B105" s="19" t="s">
        <v>143</v>
      </c>
      <c r="C105" s="17" t="s">
        <v>34</v>
      </c>
      <c r="D105" s="18">
        <v>2</v>
      </c>
      <c r="E105" s="18"/>
      <c r="F105" s="18">
        <v>1</v>
      </c>
      <c r="G105" s="18" t="s">
        <v>20</v>
      </c>
      <c r="H105" s="18">
        <v>5</v>
      </c>
      <c r="I105" s="18"/>
      <c r="J105" s="18"/>
      <c r="K105" s="18"/>
      <c r="L105" s="18"/>
      <c r="M105" s="18"/>
    </row>
    <row r="106" spans="1:21" ht="36" customHeight="1" thickBot="1" x14ac:dyDescent="0.25">
      <c r="A106" s="15">
        <v>7</v>
      </c>
      <c r="B106" s="70" t="s">
        <v>226</v>
      </c>
      <c r="C106" s="17" t="s">
        <v>34</v>
      </c>
      <c r="D106" s="18">
        <v>0</v>
      </c>
      <c r="E106" s="18"/>
      <c r="F106" s="18">
        <v>2</v>
      </c>
      <c r="G106" s="18" t="s">
        <v>27</v>
      </c>
      <c r="H106" s="18">
        <v>1</v>
      </c>
      <c r="I106" s="18"/>
      <c r="J106" s="18"/>
      <c r="K106" s="18"/>
      <c r="L106" s="18"/>
      <c r="M106" s="18"/>
    </row>
    <row r="107" spans="1:21" ht="16" thickBot="1" x14ac:dyDescent="0.25">
      <c r="A107" s="15">
        <v>8</v>
      </c>
      <c r="B107" s="71" t="s">
        <v>126</v>
      </c>
      <c r="C107" s="17" t="s">
        <v>34</v>
      </c>
      <c r="D107" s="18"/>
      <c r="E107" s="18">
        <v>90</v>
      </c>
      <c r="F107" s="18"/>
      <c r="G107" s="18" t="s">
        <v>27</v>
      </c>
      <c r="H107" s="18">
        <v>5</v>
      </c>
      <c r="I107" s="18"/>
      <c r="J107" s="18"/>
      <c r="K107" s="18"/>
      <c r="L107" s="18"/>
      <c r="M107" s="18"/>
    </row>
    <row r="108" spans="1:21" ht="46.5" customHeight="1" thickBot="1" x14ac:dyDescent="0.25">
      <c r="A108" s="15">
        <v>9</v>
      </c>
      <c r="B108" s="71" t="s">
        <v>139</v>
      </c>
      <c r="C108" s="17" t="s">
        <v>34</v>
      </c>
      <c r="D108" s="18"/>
      <c r="E108" s="18"/>
      <c r="F108" s="18"/>
      <c r="G108" s="18"/>
      <c r="H108" s="18"/>
      <c r="I108" s="18">
        <v>2</v>
      </c>
      <c r="J108" s="18"/>
      <c r="K108" s="18">
        <v>1</v>
      </c>
      <c r="L108" s="18" t="s">
        <v>20</v>
      </c>
      <c r="M108" s="18">
        <v>5</v>
      </c>
    </row>
    <row r="109" spans="1:21" ht="16" thickBot="1" x14ac:dyDescent="0.25">
      <c r="A109" s="15">
        <v>10</v>
      </c>
      <c r="B109" s="71" t="s">
        <v>140</v>
      </c>
      <c r="C109" s="17" t="s">
        <v>34</v>
      </c>
      <c r="D109" s="18"/>
      <c r="E109" s="18"/>
      <c r="F109" s="18"/>
      <c r="G109" s="18"/>
      <c r="H109" s="18"/>
      <c r="I109" s="18">
        <v>1</v>
      </c>
      <c r="J109" s="18"/>
      <c r="K109" s="61">
        <v>1</v>
      </c>
      <c r="L109" s="18" t="s">
        <v>20</v>
      </c>
      <c r="M109" s="18">
        <v>4</v>
      </c>
      <c r="S109" s="64">
        <f>D119+I119</f>
        <v>238</v>
      </c>
      <c r="T109" s="64">
        <f>D119+E119+F119+I119+J119+K119</f>
        <v>650</v>
      </c>
    </row>
    <row r="110" spans="1:21" ht="16" thickBot="1" x14ac:dyDescent="0.25">
      <c r="A110" s="15">
        <v>11</v>
      </c>
      <c r="B110" s="19" t="s">
        <v>144</v>
      </c>
      <c r="C110" s="17" t="s">
        <v>34</v>
      </c>
      <c r="D110" s="18"/>
      <c r="E110" s="18"/>
      <c r="F110" s="18"/>
      <c r="G110" s="18"/>
      <c r="H110" s="18"/>
      <c r="I110" s="18">
        <v>2</v>
      </c>
      <c r="J110" s="18"/>
      <c r="K110" s="18">
        <v>1</v>
      </c>
      <c r="L110" s="18" t="s">
        <v>20</v>
      </c>
      <c r="M110" s="18">
        <v>5</v>
      </c>
    </row>
    <row r="111" spans="1:21" ht="16" thickBot="1" x14ac:dyDescent="0.25">
      <c r="A111" s="15">
        <v>12</v>
      </c>
      <c r="B111" s="19" t="s">
        <v>145</v>
      </c>
      <c r="C111" s="17" t="s">
        <v>34</v>
      </c>
      <c r="D111" s="18"/>
      <c r="E111" s="18"/>
      <c r="F111" s="18"/>
      <c r="G111" s="18"/>
      <c r="H111" s="18"/>
      <c r="I111" s="18">
        <v>2</v>
      </c>
      <c r="J111" s="18"/>
      <c r="K111" s="18">
        <v>1</v>
      </c>
      <c r="L111" s="18" t="s">
        <v>20</v>
      </c>
      <c r="M111" s="18">
        <v>5</v>
      </c>
      <c r="S111" s="64">
        <f>E119+F119+J119+K119</f>
        <v>412</v>
      </c>
    </row>
    <row r="112" spans="1:21" ht="51" customHeight="1" thickBot="1" x14ac:dyDescent="0.25">
      <c r="A112" s="15">
        <v>13</v>
      </c>
      <c r="B112" s="70" t="s">
        <v>226</v>
      </c>
      <c r="C112" s="17" t="s">
        <v>34</v>
      </c>
      <c r="D112" s="18"/>
      <c r="E112" s="18"/>
      <c r="F112" s="18"/>
      <c r="G112" s="18"/>
      <c r="H112" s="18"/>
      <c r="I112" s="18">
        <v>0</v>
      </c>
      <c r="J112" s="18"/>
      <c r="K112" s="18">
        <v>2</v>
      </c>
      <c r="L112" s="18" t="s">
        <v>27</v>
      </c>
      <c r="M112" s="18">
        <v>1</v>
      </c>
    </row>
    <row r="113" spans="1:13" ht="16" thickBot="1" x14ac:dyDescent="0.25">
      <c r="A113" s="15">
        <v>14</v>
      </c>
      <c r="B113" s="71" t="s">
        <v>126</v>
      </c>
      <c r="C113" s="17" t="s">
        <v>34</v>
      </c>
      <c r="D113" s="18"/>
      <c r="E113" s="18"/>
      <c r="F113" s="18"/>
      <c r="G113" s="18"/>
      <c r="H113" s="18"/>
      <c r="I113" s="18"/>
      <c r="J113" s="18">
        <v>90</v>
      </c>
      <c r="K113" s="18"/>
      <c r="L113" s="18" t="s">
        <v>27</v>
      </c>
      <c r="M113" s="18">
        <v>5</v>
      </c>
    </row>
    <row r="114" spans="1:13" ht="31" thickBot="1" x14ac:dyDescent="0.25">
      <c r="A114" s="15">
        <v>15</v>
      </c>
      <c r="B114" s="71" t="s">
        <v>146</v>
      </c>
      <c r="C114" s="17" t="s">
        <v>34</v>
      </c>
      <c r="D114" s="18"/>
      <c r="E114" s="18"/>
      <c r="F114" s="18"/>
      <c r="G114" s="18"/>
      <c r="H114" s="18"/>
      <c r="I114" s="18"/>
      <c r="J114" s="18">
        <v>60</v>
      </c>
      <c r="K114" s="18"/>
      <c r="L114" s="18" t="s">
        <v>27</v>
      </c>
      <c r="M114" s="18">
        <v>5</v>
      </c>
    </row>
    <row r="115" spans="1:13" ht="16" thickBot="1" x14ac:dyDescent="0.25">
      <c r="A115" s="15"/>
      <c r="B115" s="16" t="s">
        <v>192</v>
      </c>
      <c r="C115" s="17"/>
      <c r="D115" s="18">
        <f>SUM(D100:D114)</f>
        <v>12</v>
      </c>
      <c r="E115" s="18">
        <v>6.4</v>
      </c>
      <c r="F115" s="18">
        <f>SUM(F100:F112)</f>
        <v>8</v>
      </c>
      <c r="G115" s="18"/>
      <c r="H115" s="18">
        <f>SUM(H100:H114)</f>
        <v>30</v>
      </c>
      <c r="I115" s="18">
        <f>SUM(I102:I112)</f>
        <v>7</v>
      </c>
      <c r="J115" s="18">
        <v>15</v>
      </c>
      <c r="K115" s="18">
        <f>SUM(K102:K112)</f>
        <v>6</v>
      </c>
      <c r="L115" s="18"/>
      <c r="M115" s="18">
        <f>SUM(M103:M114)</f>
        <v>30</v>
      </c>
    </row>
    <row r="116" spans="1:13" ht="43.5" customHeight="1" thickBot="1" x14ac:dyDescent="0.25">
      <c r="A116" s="26"/>
      <c r="B116" s="52" t="s">
        <v>39</v>
      </c>
      <c r="C116" s="466">
        <f>D115+E115+F115</f>
        <v>26.4</v>
      </c>
      <c r="D116" s="467"/>
      <c r="E116" s="467"/>
      <c r="F116" s="467"/>
      <c r="G116" s="468"/>
      <c r="H116" s="1" t="s">
        <v>38</v>
      </c>
      <c r="I116" s="285">
        <f>I115+J115+K115</f>
        <v>28</v>
      </c>
      <c r="J116" s="286"/>
      <c r="K116" s="286"/>
      <c r="L116" s="287"/>
      <c r="M116" s="1" t="s">
        <v>38</v>
      </c>
    </row>
    <row r="117" spans="1:13" ht="16" thickBot="1" x14ac:dyDescent="0.25">
      <c r="A117" s="26"/>
      <c r="B117" s="52" t="s">
        <v>244</v>
      </c>
      <c r="C117" s="444"/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</row>
    <row r="118" spans="1:13" ht="16" thickBot="1" x14ac:dyDescent="0.25">
      <c r="A118" s="26"/>
      <c r="B118" s="52" t="s">
        <v>227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43.5" customHeight="1" thickBot="1" x14ac:dyDescent="0.25">
      <c r="A119" s="26"/>
      <c r="B119" s="29" t="s">
        <v>228</v>
      </c>
      <c r="C119" s="87"/>
      <c r="D119" s="6">
        <f>D115*14</f>
        <v>168</v>
      </c>
      <c r="E119" s="6">
        <v>90</v>
      </c>
      <c r="F119" s="6">
        <f>F115*14</f>
        <v>112</v>
      </c>
      <c r="G119" s="6"/>
      <c r="H119" s="6"/>
      <c r="I119" s="6">
        <f>I115*10</f>
        <v>70</v>
      </c>
      <c r="J119" s="6">
        <v>150</v>
      </c>
      <c r="K119" s="6">
        <f>K115*10</f>
        <v>60</v>
      </c>
      <c r="L119" s="10"/>
      <c r="M119" s="28"/>
    </row>
    <row r="120" spans="1:13" ht="20.25" customHeight="1" thickBot="1" x14ac:dyDescent="0.25">
      <c r="A120" s="11"/>
      <c r="B120" s="16" t="s">
        <v>73</v>
      </c>
      <c r="C120" s="86"/>
      <c r="D120" s="446" t="s">
        <v>46</v>
      </c>
      <c r="E120" s="447"/>
      <c r="F120" s="447"/>
      <c r="G120" s="447"/>
      <c r="H120" s="447"/>
      <c r="I120" s="447"/>
      <c r="J120" s="447"/>
      <c r="K120" s="447"/>
      <c r="L120" s="447"/>
      <c r="M120" s="448"/>
    </row>
    <row r="121" spans="1:13" ht="46.5" customHeight="1" x14ac:dyDescent="0.2">
      <c r="B121" s="254" t="s">
        <v>54</v>
      </c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</row>
    <row r="122" spans="1:13" ht="9.75" customHeight="1" thickBot="1" x14ac:dyDescent="0.25">
      <c r="A122" s="232" t="s">
        <v>48</v>
      </c>
      <c r="B122" s="232"/>
      <c r="C122" s="232"/>
      <c r="D122" s="232" t="s">
        <v>49</v>
      </c>
      <c r="E122" s="232"/>
      <c r="F122" s="232"/>
      <c r="G122" s="232"/>
      <c r="H122" s="232"/>
      <c r="I122" s="232" t="s">
        <v>203</v>
      </c>
      <c r="J122" s="232"/>
      <c r="K122" s="232"/>
      <c r="L122" s="232"/>
      <c r="M122" s="232"/>
    </row>
    <row r="123" spans="1:13" ht="15.75" customHeight="1" thickBot="1" x14ac:dyDescent="0.25">
      <c r="A123" s="241" t="s">
        <v>50</v>
      </c>
      <c r="B123" s="242"/>
      <c r="C123" s="243"/>
      <c r="D123" s="241" t="s">
        <v>51</v>
      </c>
      <c r="E123" s="242"/>
      <c r="F123" s="242"/>
      <c r="G123" s="242"/>
      <c r="H123" s="242"/>
      <c r="I123" s="241" t="s">
        <v>128</v>
      </c>
      <c r="J123" s="242"/>
      <c r="K123" s="242"/>
      <c r="L123" s="242"/>
      <c r="M123" s="243"/>
    </row>
    <row r="124" spans="1:13" x14ac:dyDescent="0.2">
      <c r="A124" s="248" t="s">
        <v>0</v>
      </c>
      <c r="B124" s="248"/>
      <c r="C124" s="248"/>
      <c r="D124" s="248"/>
      <c r="E124" s="248"/>
      <c r="F124" s="248"/>
      <c r="G124" s="248"/>
      <c r="H124" s="248"/>
    </row>
    <row r="125" spans="1:13" x14ac:dyDescent="0.2">
      <c r="A125" s="248" t="s">
        <v>1</v>
      </c>
      <c r="B125" s="248"/>
      <c r="C125" s="248"/>
      <c r="D125" s="248"/>
      <c r="E125" s="248"/>
      <c r="F125" s="248"/>
      <c r="G125" s="248"/>
      <c r="H125" s="248"/>
    </row>
    <row r="126" spans="1:13" x14ac:dyDescent="0.2">
      <c r="A126" s="248" t="s">
        <v>135</v>
      </c>
      <c r="B126" s="248"/>
      <c r="C126" s="248"/>
      <c r="D126" s="248"/>
      <c r="E126" s="248"/>
      <c r="F126" s="248"/>
      <c r="G126" s="248"/>
      <c r="H126" s="248"/>
    </row>
    <row r="127" spans="1:13" x14ac:dyDescent="0.2">
      <c r="A127" s="248" t="s">
        <v>147</v>
      </c>
      <c r="B127" s="248"/>
      <c r="C127" s="248"/>
      <c r="D127" s="248"/>
      <c r="E127" s="248"/>
      <c r="F127" s="248"/>
      <c r="G127" s="248"/>
      <c r="H127" s="248"/>
    </row>
    <row r="128" spans="1:13" x14ac:dyDescent="0.2">
      <c r="A128" s="449" t="s">
        <v>148</v>
      </c>
      <c r="B128" s="450"/>
      <c r="C128" s="450"/>
      <c r="D128" s="450"/>
      <c r="E128" s="450"/>
      <c r="F128" s="450"/>
      <c r="G128" s="450"/>
      <c r="H128" s="450"/>
    </row>
    <row r="129" spans="1:13" x14ac:dyDescent="0.2">
      <c r="A129" s="248" t="s">
        <v>4</v>
      </c>
      <c r="B129" s="248"/>
      <c r="C129" s="248"/>
      <c r="D129" s="248"/>
      <c r="E129" s="248"/>
      <c r="F129" s="248"/>
      <c r="G129" s="248"/>
      <c r="H129" s="248"/>
    </row>
    <row r="130" spans="1:13" x14ac:dyDescent="0.2">
      <c r="A130" s="248" t="s">
        <v>5</v>
      </c>
      <c r="B130" s="248"/>
      <c r="C130" s="248"/>
      <c r="D130" s="248"/>
      <c r="E130" s="248"/>
      <c r="F130" s="248"/>
      <c r="G130" s="248"/>
      <c r="H130" s="248"/>
    </row>
    <row r="131" spans="1:13" ht="15" thickBot="1" x14ac:dyDescent="0.25">
      <c r="A131" s="256" t="s">
        <v>67</v>
      </c>
      <c r="B131" s="256"/>
      <c r="C131" s="256"/>
      <c r="D131" s="256"/>
      <c r="E131" s="256"/>
      <c r="F131" s="256"/>
      <c r="G131" s="256"/>
      <c r="H131" s="256"/>
    </row>
    <row r="132" spans="1:13" ht="15" thickBot="1" x14ac:dyDescent="0.25">
      <c r="A132" s="271" t="s">
        <v>6</v>
      </c>
      <c r="B132" s="244" t="s">
        <v>7</v>
      </c>
      <c r="C132" s="244" t="s">
        <v>8</v>
      </c>
      <c r="D132" s="264" t="s">
        <v>9</v>
      </c>
      <c r="E132" s="265"/>
      <c r="F132" s="265"/>
      <c r="G132" s="265"/>
      <c r="H132" s="266"/>
      <c r="I132" s="264" t="s">
        <v>10</v>
      </c>
      <c r="J132" s="265"/>
      <c r="K132" s="265"/>
      <c r="L132" s="265"/>
      <c r="M132" s="266"/>
    </row>
    <row r="133" spans="1:13" ht="15" thickBot="1" x14ac:dyDescent="0.25">
      <c r="A133" s="272"/>
      <c r="B133" s="245"/>
      <c r="C133" s="245"/>
      <c r="D133" s="267" t="s">
        <v>11</v>
      </c>
      <c r="E133" s="268"/>
      <c r="F133" s="268"/>
      <c r="G133" s="260" t="s">
        <v>12</v>
      </c>
      <c r="H133" s="260" t="s">
        <v>13</v>
      </c>
      <c r="I133" s="268" t="s">
        <v>11</v>
      </c>
      <c r="J133" s="268"/>
      <c r="K133" s="268"/>
      <c r="L133" s="260" t="s">
        <v>12</v>
      </c>
      <c r="M133" s="246" t="s">
        <v>13</v>
      </c>
    </row>
    <row r="134" spans="1:13" ht="16" thickBot="1" x14ac:dyDescent="0.25">
      <c r="A134" s="273"/>
      <c r="B134" s="259"/>
      <c r="C134" s="259"/>
      <c r="D134" s="12" t="s">
        <v>14</v>
      </c>
      <c r="E134" s="12" t="s">
        <v>15</v>
      </c>
      <c r="F134" s="13" t="s">
        <v>16</v>
      </c>
      <c r="G134" s="261"/>
      <c r="H134" s="261"/>
      <c r="I134" s="14" t="s">
        <v>14</v>
      </c>
      <c r="J134" s="14" t="s">
        <v>17</v>
      </c>
      <c r="K134" s="13" t="s">
        <v>16</v>
      </c>
      <c r="L134" s="261"/>
      <c r="M134" s="247"/>
    </row>
    <row r="135" spans="1:13" ht="15" thickBot="1" x14ac:dyDescent="0.25">
      <c r="A135" s="15"/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31" thickBot="1" x14ac:dyDescent="0.25">
      <c r="A136" s="104">
        <v>1</v>
      </c>
      <c r="B136" s="102" t="s">
        <v>149</v>
      </c>
      <c r="C136" s="92" t="s">
        <v>34</v>
      </c>
      <c r="D136" s="63">
        <v>2</v>
      </c>
      <c r="E136" s="63"/>
      <c r="F136" s="63">
        <v>1</v>
      </c>
      <c r="G136" s="63" t="s">
        <v>20</v>
      </c>
      <c r="H136" s="63">
        <v>3</v>
      </c>
      <c r="I136" s="63"/>
      <c r="J136" s="63"/>
      <c r="K136" s="63"/>
      <c r="L136" s="63"/>
      <c r="M136" s="63"/>
    </row>
    <row r="137" spans="1:13" ht="16" thickBot="1" x14ac:dyDescent="0.25">
      <c r="A137" s="104">
        <v>2</v>
      </c>
      <c r="B137" s="104" t="s">
        <v>150</v>
      </c>
      <c r="C137" s="92" t="s">
        <v>34</v>
      </c>
      <c r="D137" s="63">
        <v>2</v>
      </c>
      <c r="E137" s="63"/>
      <c r="F137" s="63">
        <v>1</v>
      </c>
      <c r="G137" s="63" t="s">
        <v>20</v>
      </c>
      <c r="H137" s="63">
        <v>3</v>
      </c>
      <c r="I137" s="63"/>
      <c r="J137" s="63"/>
      <c r="K137" s="63"/>
      <c r="L137" s="63"/>
      <c r="M137" s="63"/>
    </row>
    <row r="138" spans="1:13" ht="16" thickBot="1" x14ac:dyDescent="0.25">
      <c r="A138" s="104">
        <v>3</v>
      </c>
      <c r="B138" s="104" t="s">
        <v>224</v>
      </c>
      <c r="C138" s="92" t="s">
        <v>34</v>
      </c>
      <c r="D138" s="63">
        <v>2</v>
      </c>
      <c r="E138" s="63"/>
      <c r="F138" s="63">
        <v>1</v>
      </c>
      <c r="G138" s="63" t="s">
        <v>20</v>
      </c>
      <c r="H138" s="63">
        <v>3</v>
      </c>
      <c r="I138" s="63"/>
      <c r="J138" s="63"/>
      <c r="K138" s="63"/>
      <c r="L138" s="63"/>
      <c r="M138" s="63"/>
    </row>
    <row r="139" spans="1:13" ht="16" thickBot="1" x14ac:dyDescent="0.25">
      <c r="A139" s="104">
        <v>4</v>
      </c>
      <c r="B139" s="192" t="s">
        <v>141</v>
      </c>
      <c r="C139" s="92" t="s">
        <v>34</v>
      </c>
      <c r="D139" s="63">
        <v>2</v>
      </c>
      <c r="E139" s="63"/>
      <c r="F139" s="63">
        <v>1</v>
      </c>
      <c r="G139" s="63" t="s">
        <v>20</v>
      </c>
      <c r="H139" s="63">
        <v>5</v>
      </c>
      <c r="I139" s="63"/>
      <c r="J139" s="63"/>
      <c r="K139" s="63"/>
      <c r="L139" s="63"/>
      <c r="M139" s="63"/>
    </row>
    <row r="140" spans="1:13" ht="16" thickBot="1" x14ac:dyDescent="0.25">
      <c r="A140" s="104">
        <v>5</v>
      </c>
      <c r="B140" s="93" t="s">
        <v>142</v>
      </c>
      <c r="C140" s="92" t="s">
        <v>34</v>
      </c>
      <c r="D140" s="63">
        <v>2</v>
      </c>
      <c r="E140" s="63"/>
      <c r="F140" s="63">
        <v>1</v>
      </c>
      <c r="G140" s="63" t="s">
        <v>20</v>
      </c>
      <c r="H140" s="63">
        <v>5</v>
      </c>
      <c r="I140" s="63"/>
      <c r="J140" s="63"/>
      <c r="K140" s="63"/>
      <c r="L140" s="63"/>
      <c r="M140" s="63"/>
    </row>
    <row r="141" spans="1:13" ht="16" thickBot="1" x14ac:dyDescent="0.25">
      <c r="A141" s="104">
        <v>6</v>
      </c>
      <c r="B141" s="93" t="s">
        <v>143</v>
      </c>
      <c r="C141" s="92" t="s">
        <v>34</v>
      </c>
      <c r="D141" s="63">
        <v>2</v>
      </c>
      <c r="E141" s="63"/>
      <c r="F141" s="63">
        <v>1</v>
      </c>
      <c r="G141" s="63" t="s">
        <v>20</v>
      </c>
      <c r="H141" s="63">
        <v>5</v>
      </c>
      <c r="I141" s="63"/>
      <c r="J141" s="63"/>
      <c r="K141" s="63"/>
      <c r="L141" s="63"/>
      <c r="M141" s="63"/>
    </row>
    <row r="142" spans="1:13" ht="48.75" customHeight="1" thickBot="1" x14ac:dyDescent="0.25">
      <c r="A142" s="104">
        <v>7</v>
      </c>
      <c r="B142" s="102" t="s">
        <v>226</v>
      </c>
      <c r="C142" s="92" t="s">
        <v>34</v>
      </c>
      <c r="D142" s="63">
        <v>0</v>
      </c>
      <c r="E142" s="63"/>
      <c r="F142" s="63">
        <v>2</v>
      </c>
      <c r="G142" s="63" t="s">
        <v>27</v>
      </c>
      <c r="H142" s="63">
        <v>1</v>
      </c>
      <c r="I142" s="63"/>
      <c r="J142" s="63"/>
      <c r="K142" s="63"/>
      <c r="L142" s="63"/>
      <c r="M142" s="63"/>
    </row>
    <row r="143" spans="1:13" ht="16" thickBot="1" x14ac:dyDescent="0.25">
      <c r="A143" s="104">
        <v>8</v>
      </c>
      <c r="B143" s="104" t="s">
        <v>126</v>
      </c>
      <c r="C143" s="92" t="s">
        <v>34</v>
      </c>
      <c r="D143" s="63"/>
      <c r="E143" s="63">
        <v>90</v>
      </c>
      <c r="F143" s="63"/>
      <c r="G143" s="63" t="s">
        <v>27</v>
      </c>
      <c r="H143" s="63">
        <v>5</v>
      </c>
      <c r="I143" s="63"/>
      <c r="J143" s="63"/>
      <c r="K143" s="63"/>
      <c r="L143" s="63"/>
      <c r="M143" s="63"/>
    </row>
    <row r="144" spans="1:13" ht="31" thickBot="1" x14ac:dyDescent="0.25">
      <c r="A144" s="104">
        <v>9</v>
      </c>
      <c r="B144" s="104" t="s">
        <v>151</v>
      </c>
      <c r="C144" s="92" t="s">
        <v>34</v>
      </c>
      <c r="D144" s="63"/>
      <c r="E144" s="63"/>
      <c r="F144" s="63"/>
      <c r="G144" s="63"/>
      <c r="H144" s="63"/>
      <c r="I144" s="63">
        <v>1</v>
      </c>
      <c r="J144" s="63"/>
      <c r="K144" s="63">
        <v>1</v>
      </c>
      <c r="L144" s="63" t="s">
        <v>20</v>
      </c>
      <c r="M144" s="63">
        <v>4</v>
      </c>
    </row>
    <row r="145" spans="1:17" ht="16" thickBot="1" x14ac:dyDescent="0.25">
      <c r="A145" s="104">
        <v>10</v>
      </c>
      <c r="B145" s="104" t="s">
        <v>152</v>
      </c>
      <c r="C145" s="92" t="s">
        <v>34</v>
      </c>
      <c r="D145" s="63"/>
      <c r="E145" s="63"/>
      <c r="F145" s="63"/>
      <c r="G145" s="63"/>
      <c r="H145" s="63"/>
      <c r="I145" s="63">
        <v>2</v>
      </c>
      <c r="J145" s="63"/>
      <c r="K145" s="63">
        <v>1</v>
      </c>
      <c r="L145" s="63" t="s">
        <v>20</v>
      </c>
      <c r="M145" s="63">
        <v>5</v>
      </c>
    </row>
    <row r="146" spans="1:17" ht="16" thickBot="1" x14ac:dyDescent="0.25">
      <c r="A146" s="104">
        <v>11</v>
      </c>
      <c r="B146" s="93" t="s">
        <v>144</v>
      </c>
      <c r="C146" s="92" t="s">
        <v>34</v>
      </c>
      <c r="D146" s="63"/>
      <c r="E146" s="63"/>
      <c r="F146" s="63"/>
      <c r="G146" s="63"/>
      <c r="H146" s="63"/>
      <c r="I146" s="63">
        <v>2</v>
      </c>
      <c r="J146" s="63"/>
      <c r="K146" s="63">
        <v>1</v>
      </c>
      <c r="L146" s="63" t="s">
        <v>20</v>
      </c>
      <c r="M146" s="63">
        <v>5</v>
      </c>
    </row>
    <row r="147" spans="1:17" ht="16" thickBot="1" x14ac:dyDescent="0.25">
      <c r="A147" s="104">
        <v>12</v>
      </c>
      <c r="B147" s="93" t="s">
        <v>145</v>
      </c>
      <c r="C147" s="92" t="s">
        <v>34</v>
      </c>
      <c r="D147" s="63"/>
      <c r="E147" s="63"/>
      <c r="F147" s="63"/>
      <c r="G147" s="63"/>
      <c r="H147" s="63"/>
      <c r="I147" s="63">
        <v>2</v>
      </c>
      <c r="J147" s="63"/>
      <c r="K147" s="63">
        <v>1</v>
      </c>
      <c r="L147" s="63" t="s">
        <v>20</v>
      </c>
      <c r="M147" s="63">
        <v>5</v>
      </c>
    </row>
    <row r="148" spans="1:17" ht="31" thickBot="1" x14ac:dyDescent="0.25">
      <c r="A148" s="104">
        <v>13</v>
      </c>
      <c r="B148" s="102" t="s">
        <v>250</v>
      </c>
      <c r="C148" s="92" t="s">
        <v>34</v>
      </c>
      <c r="D148" s="63"/>
      <c r="E148" s="63"/>
      <c r="F148" s="63"/>
      <c r="G148" s="63"/>
      <c r="H148" s="63"/>
      <c r="I148" s="63">
        <v>0</v>
      </c>
      <c r="J148" s="63"/>
      <c r="K148" s="63">
        <v>2</v>
      </c>
      <c r="L148" s="63" t="s">
        <v>27</v>
      </c>
      <c r="M148" s="63">
        <v>1</v>
      </c>
    </row>
    <row r="149" spans="1:17" ht="16" thickBot="1" x14ac:dyDescent="0.25">
      <c r="A149" s="104">
        <v>14</v>
      </c>
      <c r="B149" s="104" t="s">
        <v>126</v>
      </c>
      <c r="C149" s="92" t="s">
        <v>34</v>
      </c>
      <c r="D149" s="63"/>
      <c r="E149" s="63"/>
      <c r="F149" s="63"/>
      <c r="G149" s="63"/>
      <c r="H149" s="63"/>
      <c r="I149" s="63"/>
      <c r="J149" s="63">
        <v>90</v>
      </c>
      <c r="K149" s="63"/>
      <c r="L149" s="63" t="s">
        <v>27</v>
      </c>
      <c r="M149" s="63">
        <v>5</v>
      </c>
      <c r="Q149" s="64">
        <f>D155+I155</f>
        <v>238</v>
      </c>
    </row>
    <row r="150" spans="1:17" ht="31" thickBot="1" x14ac:dyDescent="0.25">
      <c r="A150" s="104">
        <v>15</v>
      </c>
      <c r="B150" s="104" t="s">
        <v>146</v>
      </c>
      <c r="C150" s="92" t="s">
        <v>34</v>
      </c>
      <c r="D150" s="63"/>
      <c r="E150" s="63"/>
      <c r="F150" s="63"/>
      <c r="G150" s="63"/>
      <c r="H150" s="63"/>
      <c r="I150" s="63"/>
      <c r="J150" s="63">
        <v>60</v>
      </c>
      <c r="K150" s="63"/>
      <c r="L150" s="63" t="s">
        <v>27</v>
      </c>
      <c r="M150" s="63">
        <v>5</v>
      </c>
      <c r="Q150" s="64">
        <f>E155+F155+J155+K155</f>
        <v>412</v>
      </c>
    </row>
    <row r="151" spans="1:17" ht="16" thickBot="1" x14ac:dyDescent="0.25">
      <c r="A151" s="104"/>
      <c r="B151" s="192" t="s">
        <v>192</v>
      </c>
      <c r="C151" s="92"/>
      <c r="D151" s="63">
        <f>SUM(D136:D150)</f>
        <v>12</v>
      </c>
      <c r="E151" s="63">
        <v>6.4</v>
      </c>
      <c r="F151" s="63">
        <f>SUM(F136:F148)</f>
        <v>8</v>
      </c>
      <c r="G151" s="63"/>
      <c r="H151" s="63">
        <f>SUM(H136:H150)</f>
        <v>30</v>
      </c>
      <c r="I151" s="63">
        <f>SUM(I144:I150)</f>
        <v>7</v>
      </c>
      <c r="J151" s="63">
        <v>15</v>
      </c>
      <c r="K151" s="63">
        <f>SUM(K144:K150)</f>
        <v>6</v>
      </c>
      <c r="L151" s="63"/>
      <c r="M151" s="63">
        <f>SUM(M139:M150)</f>
        <v>30</v>
      </c>
    </row>
    <row r="152" spans="1:17" ht="42" customHeight="1" thickBot="1" x14ac:dyDescent="0.25">
      <c r="A152" s="102"/>
      <c r="B152" s="100" t="s">
        <v>39</v>
      </c>
      <c r="C152" s="285">
        <f>D151+E151+F151</f>
        <v>26.4</v>
      </c>
      <c r="D152" s="286"/>
      <c r="E152" s="286"/>
      <c r="F152" s="286"/>
      <c r="G152" s="287"/>
      <c r="H152" s="90" t="s">
        <v>38</v>
      </c>
      <c r="I152" s="285">
        <f>I151+J151+K151</f>
        <v>28</v>
      </c>
      <c r="J152" s="286"/>
      <c r="K152" s="286"/>
      <c r="L152" s="287"/>
      <c r="M152" s="90" t="s">
        <v>38</v>
      </c>
    </row>
    <row r="153" spans="1:17" ht="16" thickBot="1" x14ac:dyDescent="0.25">
      <c r="A153" s="163"/>
      <c r="B153" s="100" t="s">
        <v>244</v>
      </c>
      <c r="C153" s="460"/>
      <c r="D153" s="461"/>
      <c r="E153" s="461"/>
      <c r="F153" s="461"/>
      <c r="G153" s="461"/>
      <c r="H153" s="461"/>
      <c r="I153" s="461"/>
      <c r="J153" s="461"/>
      <c r="K153" s="461"/>
      <c r="L153" s="461"/>
      <c r="M153" s="461"/>
    </row>
    <row r="154" spans="1:17" ht="16" thickBot="1" x14ac:dyDescent="0.25">
      <c r="A154" s="165"/>
      <c r="B154" s="100" t="s">
        <v>227</v>
      </c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</row>
    <row r="155" spans="1:17" ht="43.5" customHeight="1" thickBot="1" x14ac:dyDescent="0.25">
      <c r="A155" s="102"/>
      <c r="B155" s="218" t="s">
        <v>228</v>
      </c>
      <c r="C155" s="219"/>
      <c r="D155" s="124">
        <f>D151*14</f>
        <v>168</v>
      </c>
      <c r="E155" s="124">
        <v>90</v>
      </c>
      <c r="F155" s="124">
        <f>F151*14</f>
        <v>112</v>
      </c>
      <c r="G155" s="124"/>
      <c r="H155" s="124"/>
      <c r="I155" s="124">
        <f>I151*10</f>
        <v>70</v>
      </c>
      <c r="J155" s="124">
        <v>150</v>
      </c>
      <c r="K155" s="124">
        <f>K151*10</f>
        <v>60</v>
      </c>
      <c r="L155" s="149"/>
      <c r="M155" s="170"/>
    </row>
    <row r="156" spans="1:17" ht="31" thickBot="1" x14ac:dyDescent="0.25">
      <c r="A156" s="171"/>
      <c r="B156" s="191" t="s">
        <v>73</v>
      </c>
      <c r="C156" s="215"/>
      <c r="D156" s="401" t="s">
        <v>46</v>
      </c>
      <c r="E156" s="402"/>
      <c r="F156" s="402"/>
      <c r="G156" s="402"/>
      <c r="H156" s="402"/>
      <c r="I156" s="402"/>
      <c r="J156" s="402"/>
      <c r="K156" s="402"/>
      <c r="L156" s="402"/>
      <c r="M156" s="403"/>
    </row>
    <row r="157" spans="1:17" ht="29.25" customHeight="1" x14ac:dyDescent="0.2">
      <c r="A157" s="220"/>
      <c r="B157" s="404" t="s">
        <v>54</v>
      </c>
      <c r="C157" s="462"/>
      <c r="D157" s="462"/>
      <c r="E157" s="462"/>
      <c r="F157" s="462"/>
      <c r="G157" s="462"/>
      <c r="H157" s="462"/>
      <c r="I157" s="462"/>
      <c r="J157" s="462"/>
      <c r="K157" s="462"/>
      <c r="L157" s="462"/>
      <c r="M157" s="462"/>
    </row>
    <row r="158" spans="1:17" ht="15.75" customHeight="1" thickBot="1" x14ac:dyDescent="0.25">
      <c r="A158" s="350" t="s">
        <v>48</v>
      </c>
      <c r="B158" s="350"/>
      <c r="C158" s="350"/>
      <c r="D158" s="350" t="s">
        <v>49</v>
      </c>
      <c r="E158" s="350"/>
      <c r="F158" s="350"/>
      <c r="G158" s="350"/>
      <c r="H158" s="350"/>
      <c r="I158" s="350" t="s">
        <v>249</v>
      </c>
      <c r="J158" s="350"/>
      <c r="K158" s="350"/>
      <c r="L158" s="350"/>
      <c r="M158" s="350"/>
    </row>
    <row r="159" spans="1:17" ht="15.75" customHeight="1" thickBot="1" x14ac:dyDescent="0.25">
      <c r="A159" s="369" t="s">
        <v>50</v>
      </c>
      <c r="B159" s="370"/>
      <c r="C159" s="371"/>
      <c r="D159" s="369" t="s">
        <v>51</v>
      </c>
      <c r="E159" s="370"/>
      <c r="F159" s="370"/>
      <c r="G159" s="370"/>
      <c r="H159" s="370"/>
      <c r="I159" s="369" t="s">
        <v>128</v>
      </c>
      <c r="J159" s="370"/>
      <c r="K159" s="370"/>
      <c r="L159" s="370"/>
      <c r="M159" s="371"/>
    </row>
    <row r="160" spans="1:17" x14ac:dyDescent="0.2">
      <c r="A160" s="465" t="s">
        <v>0</v>
      </c>
      <c r="B160" s="465"/>
      <c r="C160" s="465"/>
      <c r="D160" s="465"/>
      <c r="E160" s="465"/>
      <c r="F160" s="465"/>
      <c r="G160" s="465"/>
      <c r="H160" s="465"/>
      <c r="I160" s="220"/>
      <c r="J160" s="220"/>
      <c r="K160" s="220"/>
      <c r="L160" s="220"/>
      <c r="M160" s="220"/>
    </row>
    <row r="161" spans="1:13" x14ac:dyDescent="0.2">
      <c r="A161" s="465" t="s">
        <v>1</v>
      </c>
      <c r="B161" s="465"/>
      <c r="C161" s="465"/>
      <c r="D161" s="465"/>
      <c r="E161" s="465"/>
      <c r="F161" s="465"/>
      <c r="G161" s="465"/>
      <c r="H161" s="465"/>
      <c r="I161" s="220"/>
      <c r="J161" s="220"/>
      <c r="K161" s="220"/>
      <c r="L161" s="220"/>
      <c r="M161" s="220"/>
    </row>
    <row r="162" spans="1:13" x14ac:dyDescent="0.2">
      <c r="A162" s="465" t="s">
        <v>118</v>
      </c>
      <c r="B162" s="465"/>
      <c r="C162" s="465"/>
      <c r="D162" s="465"/>
      <c r="E162" s="465"/>
      <c r="F162" s="465"/>
      <c r="G162" s="465"/>
      <c r="H162" s="465"/>
      <c r="I162" s="220"/>
      <c r="J162" s="220"/>
      <c r="K162" s="220"/>
      <c r="L162" s="220"/>
      <c r="M162" s="220"/>
    </row>
    <row r="163" spans="1:13" x14ac:dyDescent="0.2">
      <c r="A163" s="465" t="s">
        <v>119</v>
      </c>
      <c r="B163" s="465"/>
      <c r="C163" s="465"/>
      <c r="D163" s="465"/>
      <c r="E163" s="465"/>
      <c r="F163" s="465"/>
      <c r="G163" s="465"/>
      <c r="H163" s="465"/>
      <c r="I163" s="220"/>
      <c r="J163" s="220"/>
      <c r="K163" s="220"/>
      <c r="L163" s="220"/>
      <c r="M163" s="220"/>
    </row>
    <row r="164" spans="1:13" x14ac:dyDescent="0.2">
      <c r="A164" s="463" t="s">
        <v>154</v>
      </c>
      <c r="B164" s="464"/>
      <c r="C164" s="464"/>
      <c r="D164" s="464"/>
      <c r="E164" s="464"/>
      <c r="F164" s="464"/>
      <c r="G164" s="464"/>
      <c r="H164" s="464"/>
      <c r="I164" s="220"/>
      <c r="J164" s="220"/>
      <c r="K164" s="220"/>
      <c r="L164" s="220"/>
      <c r="M164" s="220"/>
    </row>
    <row r="165" spans="1:13" x14ac:dyDescent="0.2">
      <c r="A165" s="465" t="s">
        <v>4</v>
      </c>
      <c r="B165" s="465"/>
      <c r="C165" s="465"/>
      <c r="D165" s="465"/>
      <c r="E165" s="465"/>
      <c r="F165" s="465"/>
      <c r="G165" s="465"/>
      <c r="H165" s="465"/>
      <c r="I165" s="220"/>
      <c r="J165" s="220"/>
      <c r="K165" s="220"/>
      <c r="L165" s="220"/>
      <c r="M165" s="220"/>
    </row>
    <row r="166" spans="1:13" x14ac:dyDescent="0.2">
      <c r="A166" s="465" t="s">
        <v>5</v>
      </c>
      <c r="B166" s="465"/>
      <c r="C166" s="465"/>
      <c r="D166" s="465"/>
      <c r="E166" s="465"/>
      <c r="F166" s="465"/>
      <c r="G166" s="465"/>
      <c r="H166" s="465"/>
      <c r="I166" s="220"/>
      <c r="J166" s="220"/>
      <c r="K166" s="220"/>
      <c r="L166" s="220"/>
      <c r="M166" s="220"/>
    </row>
    <row r="167" spans="1:13" ht="15" thickBot="1" x14ac:dyDescent="0.25">
      <c r="A167" s="464" t="s">
        <v>67</v>
      </c>
      <c r="B167" s="464"/>
      <c r="C167" s="464"/>
      <c r="D167" s="464"/>
      <c r="E167" s="464"/>
      <c r="F167" s="464"/>
      <c r="G167" s="464"/>
      <c r="H167" s="464"/>
      <c r="I167" s="220"/>
      <c r="J167" s="220"/>
      <c r="K167" s="220"/>
      <c r="L167" s="220"/>
      <c r="M167" s="220"/>
    </row>
    <row r="168" spans="1:13" ht="15" thickBot="1" x14ac:dyDescent="0.25">
      <c r="A168" s="456" t="s">
        <v>6</v>
      </c>
      <c r="B168" s="409" t="s">
        <v>7</v>
      </c>
      <c r="C168" s="409" t="s">
        <v>8</v>
      </c>
      <c r="D168" s="451" t="s">
        <v>9</v>
      </c>
      <c r="E168" s="452"/>
      <c r="F168" s="452"/>
      <c r="G168" s="452"/>
      <c r="H168" s="453"/>
      <c r="I168" s="451" t="s">
        <v>10</v>
      </c>
      <c r="J168" s="452"/>
      <c r="K168" s="452"/>
      <c r="L168" s="452"/>
      <c r="M168" s="453"/>
    </row>
    <row r="169" spans="1:13" ht="15" thickBot="1" x14ac:dyDescent="0.25">
      <c r="A169" s="457"/>
      <c r="B169" s="410"/>
      <c r="C169" s="410"/>
      <c r="D169" s="229" t="s">
        <v>11</v>
      </c>
      <c r="E169" s="230"/>
      <c r="F169" s="230"/>
      <c r="G169" s="454" t="s">
        <v>12</v>
      </c>
      <c r="H169" s="454" t="s">
        <v>13</v>
      </c>
      <c r="I169" s="230" t="s">
        <v>11</v>
      </c>
      <c r="J169" s="230"/>
      <c r="K169" s="230"/>
      <c r="L169" s="454" t="s">
        <v>12</v>
      </c>
      <c r="M169" s="454" t="s">
        <v>13</v>
      </c>
    </row>
    <row r="170" spans="1:13" ht="16" thickBot="1" x14ac:dyDescent="0.25">
      <c r="A170" s="458"/>
      <c r="B170" s="459"/>
      <c r="C170" s="459"/>
      <c r="D170" s="53" t="s">
        <v>14</v>
      </c>
      <c r="E170" s="53" t="s">
        <v>15</v>
      </c>
      <c r="F170" s="182" t="s">
        <v>16</v>
      </c>
      <c r="G170" s="455"/>
      <c r="H170" s="455"/>
      <c r="I170" s="183" t="s">
        <v>14</v>
      </c>
      <c r="J170" s="183" t="s">
        <v>17</v>
      </c>
      <c r="K170" s="182" t="s">
        <v>16</v>
      </c>
      <c r="L170" s="455"/>
      <c r="M170" s="455"/>
    </row>
    <row r="171" spans="1:13" ht="30.75" customHeight="1" thickBot="1" x14ac:dyDescent="0.25">
      <c r="A171" s="104">
        <v>1</v>
      </c>
      <c r="B171" s="102" t="s">
        <v>155</v>
      </c>
      <c r="C171" s="92" t="s">
        <v>34</v>
      </c>
      <c r="D171" s="63">
        <v>2</v>
      </c>
      <c r="E171" s="63"/>
      <c r="F171" s="63">
        <v>1</v>
      </c>
      <c r="G171" s="63" t="s">
        <v>20</v>
      </c>
      <c r="H171" s="63">
        <v>3</v>
      </c>
      <c r="I171" s="63"/>
      <c r="J171" s="63"/>
      <c r="K171" s="63"/>
      <c r="L171" s="63"/>
      <c r="M171" s="63"/>
    </row>
    <row r="172" spans="1:13" ht="31" thickBot="1" x14ac:dyDescent="0.25">
      <c r="A172" s="104">
        <v>2</v>
      </c>
      <c r="B172" s="104" t="s">
        <v>156</v>
      </c>
      <c r="C172" s="92" t="s">
        <v>34</v>
      </c>
      <c r="D172" s="63">
        <v>2</v>
      </c>
      <c r="E172" s="63"/>
      <c r="F172" s="63">
        <v>1</v>
      </c>
      <c r="G172" s="63" t="s">
        <v>20</v>
      </c>
      <c r="H172" s="63">
        <v>3</v>
      </c>
      <c r="I172" s="63"/>
      <c r="J172" s="63"/>
      <c r="K172" s="63"/>
      <c r="L172" s="63"/>
      <c r="M172" s="63"/>
    </row>
    <row r="173" spans="1:13" ht="31" thickBot="1" x14ac:dyDescent="0.25">
      <c r="A173" s="104">
        <v>3</v>
      </c>
      <c r="B173" s="104" t="s">
        <v>157</v>
      </c>
      <c r="C173" s="92" t="s">
        <v>34</v>
      </c>
      <c r="D173" s="63">
        <v>2</v>
      </c>
      <c r="E173" s="63"/>
      <c r="F173" s="63">
        <v>1</v>
      </c>
      <c r="G173" s="63" t="s">
        <v>20</v>
      </c>
      <c r="H173" s="63">
        <v>3</v>
      </c>
      <c r="I173" s="63"/>
      <c r="J173" s="63"/>
      <c r="K173" s="63"/>
      <c r="L173" s="63"/>
      <c r="M173" s="63"/>
    </row>
    <row r="174" spans="1:13" ht="16" thickBot="1" x14ac:dyDescent="0.25">
      <c r="A174" s="104">
        <v>6</v>
      </c>
      <c r="B174" s="192" t="s">
        <v>141</v>
      </c>
      <c r="C174" s="92" t="s">
        <v>34</v>
      </c>
      <c r="D174" s="63">
        <v>2</v>
      </c>
      <c r="E174" s="63"/>
      <c r="F174" s="63">
        <v>1</v>
      </c>
      <c r="G174" s="63" t="s">
        <v>20</v>
      </c>
      <c r="H174" s="63">
        <v>5</v>
      </c>
      <c r="I174" s="63"/>
      <c r="J174" s="63"/>
      <c r="K174" s="63"/>
      <c r="L174" s="63"/>
      <c r="M174" s="63"/>
    </row>
    <row r="175" spans="1:13" ht="16" thickBot="1" x14ac:dyDescent="0.25">
      <c r="A175" s="104">
        <v>7</v>
      </c>
      <c r="B175" s="93" t="s">
        <v>142</v>
      </c>
      <c r="C175" s="92" t="s">
        <v>34</v>
      </c>
      <c r="D175" s="63">
        <v>2</v>
      </c>
      <c r="E175" s="63"/>
      <c r="F175" s="63">
        <v>1</v>
      </c>
      <c r="G175" s="63" t="s">
        <v>20</v>
      </c>
      <c r="H175" s="63">
        <v>5</v>
      </c>
      <c r="I175" s="63"/>
      <c r="J175" s="63"/>
      <c r="K175" s="63"/>
      <c r="L175" s="63"/>
      <c r="M175" s="63"/>
    </row>
    <row r="176" spans="1:13" ht="16" thickBot="1" x14ac:dyDescent="0.25">
      <c r="A176" s="104">
        <v>8</v>
      </c>
      <c r="B176" s="93" t="s">
        <v>143</v>
      </c>
      <c r="C176" s="92" t="s">
        <v>34</v>
      </c>
      <c r="D176" s="63">
        <v>2</v>
      </c>
      <c r="E176" s="63"/>
      <c r="F176" s="63">
        <v>1</v>
      </c>
      <c r="G176" s="63" t="s">
        <v>20</v>
      </c>
      <c r="H176" s="63">
        <v>5</v>
      </c>
      <c r="I176" s="63"/>
      <c r="J176" s="63"/>
      <c r="K176" s="63"/>
      <c r="L176" s="63"/>
      <c r="M176" s="63"/>
    </row>
    <row r="177" spans="1:13" ht="36" customHeight="1" thickBot="1" x14ac:dyDescent="0.25">
      <c r="A177" s="104">
        <v>7</v>
      </c>
      <c r="B177" s="102" t="s">
        <v>226</v>
      </c>
      <c r="C177" s="92" t="s">
        <v>34</v>
      </c>
      <c r="D177" s="63">
        <v>0</v>
      </c>
      <c r="E177" s="63"/>
      <c r="F177" s="63">
        <v>2</v>
      </c>
      <c r="G177" s="63" t="s">
        <v>27</v>
      </c>
      <c r="H177" s="63">
        <v>1</v>
      </c>
      <c r="I177" s="63"/>
      <c r="J177" s="63"/>
      <c r="K177" s="63"/>
      <c r="L177" s="63"/>
      <c r="M177" s="63"/>
    </row>
    <row r="178" spans="1:13" ht="24.75" customHeight="1" thickBot="1" x14ac:dyDescent="0.25">
      <c r="A178" s="104">
        <v>8</v>
      </c>
      <c r="B178" s="104" t="s">
        <v>126</v>
      </c>
      <c r="C178" s="92" t="s">
        <v>34</v>
      </c>
      <c r="D178" s="63"/>
      <c r="E178" s="63">
        <v>90</v>
      </c>
      <c r="F178" s="63"/>
      <c r="G178" s="63" t="s">
        <v>27</v>
      </c>
      <c r="H178" s="63">
        <v>5</v>
      </c>
      <c r="I178" s="63"/>
      <c r="J178" s="63"/>
      <c r="K178" s="63"/>
      <c r="L178" s="63"/>
      <c r="M178" s="63"/>
    </row>
    <row r="179" spans="1:13" ht="30" customHeight="1" thickBot="1" x14ac:dyDescent="0.25">
      <c r="A179" s="104">
        <v>4</v>
      </c>
      <c r="B179" s="104" t="s">
        <v>158</v>
      </c>
      <c r="C179" s="92" t="s">
        <v>34</v>
      </c>
      <c r="D179" s="63"/>
      <c r="E179" s="63"/>
      <c r="F179" s="63"/>
      <c r="G179" s="63"/>
      <c r="H179" s="63"/>
      <c r="I179" s="63">
        <v>1</v>
      </c>
      <c r="J179" s="63"/>
      <c r="K179" s="63">
        <v>1</v>
      </c>
      <c r="L179" s="63" t="s">
        <v>20</v>
      </c>
      <c r="M179" s="63">
        <v>4</v>
      </c>
    </row>
    <row r="180" spans="1:13" ht="31" thickBot="1" x14ac:dyDescent="0.25">
      <c r="A180" s="104">
        <v>5</v>
      </c>
      <c r="B180" s="104" t="s">
        <v>225</v>
      </c>
      <c r="C180" s="92" t="s">
        <v>34</v>
      </c>
      <c r="D180" s="63"/>
      <c r="E180" s="63"/>
      <c r="F180" s="63"/>
      <c r="G180" s="63"/>
      <c r="H180" s="63"/>
      <c r="I180" s="63">
        <v>2</v>
      </c>
      <c r="J180" s="63"/>
      <c r="K180" s="63">
        <v>1</v>
      </c>
      <c r="L180" s="63" t="s">
        <v>20</v>
      </c>
      <c r="M180" s="63">
        <v>5</v>
      </c>
    </row>
    <row r="181" spans="1:13" ht="16" thickBot="1" x14ac:dyDescent="0.25">
      <c r="A181" s="104">
        <v>9</v>
      </c>
      <c r="B181" s="93" t="s">
        <v>144</v>
      </c>
      <c r="C181" s="92" t="s">
        <v>34</v>
      </c>
      <c r="D181" s="63"/>
      <c r="E181" s="63"/>
      <c r="F181" s="63"/>
      <c r="G181" s="63"/>
      <c r="H181" s="63"/>
      <c r="I181" s="63">
        <v>2</v>
      </c>
      <c r="J181" s="63"/>
      <c r="K181" s="63">
        <v>1</v>
      </c>
      <c r="L181" s="63" t="s">
        <v>20</v>
      </c>
      <c r="M181" s="63">
        <v>5</v>
      </c>
    </row>
    <row r="182" spans="1:13" ht="16" thickBot="1" x14ac:dyDescent="0.25">
      <c r="A182" s="104">
        <v>10</v>
      </c>
      <c r="B182" s="93" t="s">
        <v>145</v>
      </c>
      <c r="C182" s="92" t="s">
        <v>34</v>
      </c>
      <c r="D182" s="63"/>
      <c r="E182" s="63"/>
      <c r="F182" s="63"/>
      <c r="G182" s="63"/>
      <c r="H182" s="63"/>
      <c r="I182" s="63">
        <v>2</v>
      </c>
      <c r="J182" s="63"/>
      <c r="K182" s="63">
        <v>1</v>
      </c>
      <c r="L182" s="63" t="s">
        <v>20</v>
      </c>
      <c r="M182" s="63">
        <v>5</v>
      </c>
    </row>
    <row r="183" spans="1:13" ht="31" thickBot="1" x14ac:dyDescent="0.25">
      <c r="A183" s="104">
        <v>11</v>
      </c>
      <c r="B183" s="102" t="s">
        <v>226</v>
      </c>
      <c r="C183" s="92" t="s">
        <v>34</v>
      </c>
      <c r="D183" s="63"/>
      <c r="E183" s="63"/>
      <c r="F183" s="63"/>
      <c r="G183" s="63"/>
      <c r="H183" s="63"/>
      <c r="I183" s="63">
        <v>0</v>
      </c>
      <c r="J183" s="63"/>
      <c r="K183" s="63">
        <v>2</v>
      </c>
      <c r="L183" s="63" t="s">
        <v>27</v>
      </c>
      <c r="M183" s="63">
        <v>1</v>
      </c>
    </row>
    <row r="184" spans="1:13" ht="16" thickBot="1" x14ac:dyDescent="0.25">
      <c r="A184" s="104">
        <v>12</v>
      </c>
      <c r="B184" s="104" t="s">
        <v>126</v>
      </c>
      <c r="C184" s="92" t="s">
        <v>34</v>
      </c>
      <c r="D184" s="63"/>
      <c r="E184" s="63"/>
      <c r="F184" s="63"/>
      <c r="G184" s="63"/>
      <c r="H184" s="63"/>
      <c r="I184" s="63"/>
      <c r="J184" s="63">
        <v>90</v>
      </c>
      <c r="K184" s="63"/>
      <c r="L184" s="63" t="s">
        <v>27</v>
      </c>
      <c r="M184" s="63">
        <v>5</v>
      </c>
    </row>
    <row r="185" spans="1:13" ht="31" thickBot="1" x14ac:dyDescent="0.25">
      <c r="A185" s="104">
        <v>13</v>
      </c>
      <c r="B185" s="104" t="s">
        <v>146</v>
      </c>
      <c r="C185" s="92" t="s">
        <v>34</v>
      </c>
      <c r="D185" s="63"/>
      <c r="E185" s="63"/>
      <c r="F185" s="63"/>
      <c r="G185" s="63"/>
      <c r="H185" s="63"/>
      <c r="I185" s="63"/>
      <c r="J185" s="63">
        <v>60</v>
      </c>
      <c r="K185" s="63"/>
      <c r="L185" s="63" t="s">
        <v>27</v>
      </c>
      <c r="M185" s="63">
        <v>5</v>
      </c>
    </row>
    <row r="186" spans="1:13" ht="16" thickBot="1" x14ac:dyDescent="0.25">
      <c r="A186" s="104"/>
      <c r="B186" s="192" t="s">
        <v>192</v>
      </c>
      <c r="C186" s="92"/>
      <c r="D186" s="63">
        <f>SUM(D171:D185)</f>
        <v>12</v>
      </c>
      <c r="E186" s="63">
        <v>6.4</v>
      </c>
      <c r="F186" s="63">
        <f>SUM(F171:F185)</f>
        <v>8</v>
      </c>
      <c r="G186" s="63"/>
      <c r="H186" s="63">
        <f>SUM(H171:H185)</f>
        <v>30</v>
      </c>
      <c r="I186" s="63">
        <f>SUM(I173:I183)</f>
        <v>7</v>
      </c>
      <c r="J186" s="63">
        <v>15</v>
      </c>
      <c r="K186" s="63">
        <f>SUM(K173:K183)</f>
        <v>6</v>
      </c>
      <c r="L186" s="63"/>
      <c r="M186" s="63">
        <f>SUM(M173:M185)</f>
        <v>30</v>
      </c>
    </row>
    <row r="187" spans="1:13" ht="33.75" customHeight="1" thickBot="1" x14ac:dyDescent="0.25">
      <c r="A187" s="102"/>
      <c r="B187" s="100" t="s">
        <v>39</v>
      </c>
      <c r="C187" s="285">
        <f>D186+E186+F186</f>
        <v>26.4</v>
      </c>
      <c r="D187" s="286"/>
      <c r="E187" s="286"/>
      <c r="F187" s="286"/>
      <c r="G187" s="287"/>
      <c r="H187" s="90" t="s">
        <v>38</v>
      </c>
      <c r="I187" s="285">
        <f>I186+J186+K186</f>
        <v>28</v>
      </c>
      <c r="J187" s="286"/>
      <c r="K187" s="286"/>
      <c r="L187" s="287"/>
      <c r="M187" s="90" t="s">
        <v>38</v>
      </c>
    </row>
    <row r="188" spans="1:13" ht="16" thickBot="1" x14ac:dyDescent="0.25">
      <c r="A188" s="163"/>
      <c r="B188" s="100" t="s">
        <v>244</v>
      </c>
      <c r="C188" s="460"/>
      <c r="D188" s="461"/>
      <c r="E188" s="461"/>
      <c r="F188" s="461"/>
      <c r="G188" s="461"/>
      <c r="H188" s="461"/>
      <c r="I188" s="461"/>
      <c r="J188" s="461"/>
      <c r="K188" s="461"/>
      <c r="L188" s="461"/>
      <c r="M188" s="461"/>
    </row>
    <row r="189" spans="1:13" ht="16" thickBot="1" x14ac:dyDescent="0.25">
      <c r="A189" s="165"/>
      <c r="B189" s="100" t="s">
        <v>227</v>
      </c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</row>
    <row r="190" spans="1:13" ht="41.25" customHeight="1" thickBot="1" x14ac:dyDescent="0.25">
      <c r="A190" s="102"/>
      <c r="B190" s="218" t="s">
        <v>228</v>
      </c>
      <c r="C190" s="219"/>
      <c r="D190" s="124">
        <f>D186*14</f>
        <v>168</v>
      </c>
      <c r="E190" s="124">
        <v>90</v>
      </c>
      <c r="F190" s="124">
        <f>F186*14</f>
        <v>112</v>
      </c>
      <c r="G190" s="124"/>
      <c r="H190" s="124"/>
      <c r="I190" s="124">
        <f>I186*10</f>
        <v>70</v>
      </c>
      <c r="J190" s="124">
        <v>150</v>
      </c>
      <c r="K190" s="124">
        <f>K186*10</f>
        <v>60</v>
      </c>
      <c r="L190" s="149"/>
      <c r="M190" s="170"/>
    </row>
    <row r="191" spans="1:13" ht="23.25" customHeight="1" thickBot="1" x14ac:dyDescent="0.25">
      <c r="A191" s="171"/>
      <c r="B191" s="191" t="s">
        <v>73</v>
      </c>
      <c r="C191" s="215"/>
      <c r="D191" s="401" t="s">
        <v>202</v>
      </c>
      <c r="E191" s="402"/>
      <c r="F191" s="402"/>
      <c r="G191" s="402"/>
      <c r="H191" s="402"/>
      <c r="I191" s="402"/>
      <c r="J191" s="402"/>
      <c r="K191" s="402"/>
      <c r="L191" s="402"/>
      <c r="M191" s="403"/>
    </row>
    <row r="192" spans="1:13" ht="44.25" customHeight="1" x14ac:dyDescent="0.2">
      <c r="A192" s="220"/>
      <c r="B192" s="404" t="s">
        <v>54</v>
      </c>
      <c r="C192" s="462"/>
      <c r="D192" s="462"/>
      <c r="E192" s="462"/>
      <c r="F192" s="462"/>
      <c r="G192" s="462"/>
      <c r="H192" s="462"/>
      <c r="I192" s="462"/>
      <c r="J192" s="462"/>
      <c r="K192" s="462"/>
      <c r="L192" s="462"/>
      <c r="M192" s="462"/>
    </row>
    <row r="193" spans="1:13" ht="10.5" customHeight="1" thickBot="1" x14ac:dyDescent="0.25">
      <c r="A193" s="350" t="s">
        <v>48</v>
      </c>
      <c r="B193" s="350"/>
      <c r="C193" s="350"/>
      <c r="D193" s="350" t="s">
        <v>49</v>
      </c>
      <c r="E193" s="350"/>
      <c r="F193" s="350"/>
      <c r="G193" s="350"/>
      <c r="H193" s="350"/>
      <c r="I193" s="350" t="s">
        <v>249</v>
      </c>
      <c r="J193" s="350"/>
      <c r="K193" s="350"/>
      <c r="L193" s="350"/>
      <c r="M193" s="350"/>
    </row>
    <row r="194" spans="1:13" ht="15.75" customHeight="1" thickBot="1" x14ac:dyDescent="0.25">
      <c r="A194" s="369" t="s">
        <v>50</v>
      </c>
      <c r="B194" s="370"/>
      <c r="C194" s="371"/>
      <c r="D194" s="369" t="s">
        <v>51</v>
      </c>
      <c r="E194" s="370"/>
      <c r="F194" s="370"/>
      <c r="G194" s="370"/>
      <c r="H194" s="370"/>
      <c r="I194" s="369" t="s">
        <v>128</v>
      </c>
      <c r="J194" s="370"/>
      <c r="K194" s="370"/>
      <c r="L194" s="370"/>
      <c r="M194" s="371"/>
    </row>
  </sheetData>
  <mergeCells count="186">
    <mergeCell ref="D87:H87"/>
    <mergeCell ref="I87:M87"/>
    <mergeCell ref="C116:G116"/>
    <mergeCell ref="I116:L116"/>
    <mergeCell ref="A122:C122"/>
    <mergeCell ref="D122:H122"/>
    <mergeCell ref="I122:M122"/>
    <mergeCell ref="G98:G99"/>
    <mergeCell ref="H98:H99"/>
    <mergeCell ref="I98:K98"/>
    <mergeCell ref="L98:L99"/>
    <mergeCell ref="M98:M99"/>
    <mergeCell ref="A92:H92"/>
    <mergeCell ref="A93:H93"/>
    <mergeCell ref="A94:H94"/>
    <mergeCell ref="A95:H95"/>
    <mergeCell ref="A96:H96"/>
    <mergeCell ref="A97:A99"/>
    <mergeCell ref="B97:B99"/>
    <mergeCell ref="C97:C99"/>
    <mergeCell ref="A131:H131"/>
    <mergeCell ref="A132:A134"/>
    <mergeCell ref="B132:B134"/>
    <mergeCell ref="C132:C134"/>
    <mergeCell ref="D132:H132"/>
    <mergeCell ref="I132:M132"/>
    <mergeCell ref="D133:F133"/>
    <mergeCell ref="G133:G134"/>
    <mergeCell ref="H133:H134"/>
    <mergeCell ref="I133:K133"/>
    <mergeCell ref="L133:L134"/>
    <mergeCell ref="M133:M134"/>
    <mergeCell ref="C153:M153"/>
    <mergeCell ref="D156:M156"/>
    <mergeCell ref="B157:M157"/>
    <mergeCell ref="C152:G152"/>
    <mergeCell ref="I152:L152"/>
    <mergeCell ref="A158:C158"/>
    <mergeCell ref="D158:H158"/>
    <mergeCell ref="B80:B83"/>
    <mergeCell ref="C80:C83"/>
    <mergeCell ref="D80:H81"/>
    <mergeCell ref="I80:M81"/>
    <mergeCell ref="D82:F82"/>
    <mergeCell ref="G82:G83"/>
    <mergeCell ref="H82:H83"/>
    <mergeCell ref="I82:K82"/>
    <mergeCell ref="L82:L83"/>
    <mergeCell ref="M82:M83"/>
    <mergeCell ref="A88:C88"/>
    <mergeCell ref="D88:H88"/>
    <mergeCell ref="I88:M88"/>
    <mergeCell ref="A89:H89"/>
    <mergeCell ref="A125:H125"/>
    <mergeCell ref="I97:M97"/>
    <mergeCell ref="D98:F98"/>
    <mergeCell ref="A164:H164"/>
    <mergeCell ref="A165:H165"/>
    <mergeCell ref="A166:H166"/>
    <mergeCell ref="A167:H167"/>
    <mergeCell ref="A159:C159"/>
    <mergeCell ref="D159:H159"/>
    <mergeCell ref="I159:M159"/>
    <mergeCell ref="A161:H161"/>
    <mergeCell ref="A162:H162"/>
    <mergeCell ref="A163:H163"/>
    <mergeCell ref="A160:H160"/>
    <mergeCell ref="A194:C194"/>
    <mergeCell ref="D194:H194"/>
    <mergeCell ref="I194:M194"/>
    <mergeCell ref="I168:M168"/>
    <mergeCell ref="D169:F169"/>
    <mergeCell ref="G169:G170"/>
    <mergeCell ref="H169:H170"/>
    <mergeCell ref="I169:K169"/>
    <mergeCell ref="L169:L170"/>
    <mergeCell ref="M169:M170"/>
    <mergeCell ref="A168:A170"/>
    <mergeCell ref="B168:B170"/>
    <mergeCell ref="C168:C170"/>
    <mergeCell ref="D168:H168"/>
    <mergeCell ref="C188:M188"/>
    <mergeCell ref="D191:M191"/>
    <mergeCell ref="B192:M192"/>
    <mergeCell ref="C187:G187"/>
    <mergeCell ref="I187:L187"/>
    <mergeCell ref="A193:C193"/>
    <mergeCell ref="D193:H193"/>
    <mergeCell ref="I193:M193"/>
    <mergeCell ref="A129:H129"/>
    <mergeCell ref="A130:H130"/>
    <mergeCell ref="C117:M117"/>
    <mergeCell ref="D120:M120"/>
    <mergeCell ref="B121:M121"/>
    <mergeCell ref="A123:C123"/>
    <mergeCell ref="D123:H123"/>
    <mergeCell ref="I123:M123"/>
    <mergeCell ref="A126:H126"/>
    <mergeCell ref="A127:H127"/>
    <mergeCell ref="A128:H128"/>
    <mergeCell ref="A124:H124"/>
    <mergeCell ref="I52:M52"/>
    <mergeCell ref="D53:F53"/>
    <mergeCell ref="G53:G54"/>
    <mergeCell ref="H53:H54"/>
    <mergeCell ref="I53:K53"/>
    <mergeCell ref="A91:H91"/>
    <mergeCell ref="B75:B77"/>
    <mergeCell ref="C75:C77"/>
    <mergeCell ref="D75:H75"/>
    <mergeCell ref="I75:M75"/>
    <mergeCell ref="L53:L54"/>
    <mergeCell ref="M53:M54"/>
    <mergeCell ref="C72:M72"/>
    <mergeCell ref="D76:F76"/>
    <mergeCell ref="G76:G77"/>
    <mergeCell ref="H76:H77"/>
    <mergeCell ref="I76:K76"/>
    <mergeCell ref="L76:L77"/>
    <mergeCell ref="M76:M77"/>
    <mergeCell ref="A90:H90"/>
    <mergeCell ref="B86:M86"/>
    <mergeCell ref="C71:G71"/>
    <mergeCell ref="I71:L71"/>
    <mergeCell ref="A87:C87"/>
    <mergeCell ref="I37:M37"/>
    <mergeCell ref="D38:F38"/>
    <mergeCell ref="G38:G39"/>
    <mergeCell ref="H38:H39"/>
    <mergeCell ref="A45:H45"/>
    <mergeCell ref="A46:H46"/>
    <mergeCell ref="A47:H47"/>
    <mergeCell ref="A48:H48"/>
    <mergeCell ref="A49:H49"/>
    <mergeCell ref="I38:K38"/>
    <mergeCell ref="L38:L39"/>
    <mergeCell ref="M38:M39"/>
    <mergeCell ref="B42:M42"/>
    <mergeCell ref="A44:C44"/>
    <mergeCell ref="D44:H44"/>
    <mergeCell ref="I44:M44"/>
    <mergeCell ref="A43:C43"/>
    <mergeCell ref="D43:H43"/>
    <mergeCell ref="I43:M43"/>
    <mergeCell ref="B37:B39"/>
    <mergeCell ref="C37:C39"/>
    <mergeCell ref="D37:H37"/>
    <mergeCell ref="L9:L10"/>
    <mergeCell ref="M9:M10"/>
    <mergeCell ref="C27:M27"/>
    <mergeCell ref="B31:B33"/>
    <mergeCell ref="C31:C33"/>
    <mergeCell ref="D31:H31"/>
    <mergeCell ref="I31:M31"/>
    <mergeCell ref="D32:F32"/>
    <mergeCell ref="G32:G33"/>
    <mergeCell ref="H32:H33"/>
    <mergeCell ref="I32:K32"/>
    <mergeCell ref="L32:L33"/>
    <mergeCell ref="M32:M33"/>
    <mergeCell ref="C26:G26"/>
    <mergeCell ref="I26:L26"/>
    <mergeCell ref="A50:H50"/>
    <mergeCell ref="A51:H51"/>
    <mergeCell ref="A52:A54"/>
    <mergeCell ref="B52:B54"/>
    <mergeCell ref="C52:C54"/>
    <mergeCell ref="D97:H97"/>
    <mergeCell ref="D52:H52"/>
    <mergeCell ref="I158:M158"/>
    <mergeCell ref="A1:H1"/>
    <mergeCell ref="A2:H2"/>
    <mergeCell ref="A3:H3"/>
    <mergeCell ref="A4:H4"/>
    <mergeCell ref="A5:H5"/>
    <mergeCell ref="A6:H6"/>
    <mergeCell ref="A7:H7"/>
    <mergeCell ref="A8:A10"/>
    <mergeCell ref="B8:B10"/>
    <mergeCell ref="C8:C10"/>
    <mergeCell ref="D8:H8"/>
    <mergeCell ref="I8:M8"/>
    <mergeCell ref="D9:F9"/>
    <mergeCell ref="G9:G10"/>
    <mergeCell ref="H9:H10"/>
    <mergeCell ref="I9:K9"/>
  </mergeCells>
  <pageMargins left="0.36" right="0.2" top="0.31496062992126" bottom="0.31496062992126" header="0.31496062992126" footer="0.31496062992126"/>
  <pageSetup paperSize="9" scale="75" orientation="portrait" r:id="rId1"/>
  <rowBreaks count="4" manualBreakCount="4">
    <brk id="44" max="16383" man="1"/>
    <brk id="88" max="16383" man="1"/>
    <brk id="123" max="16383" man="1"/>
    <brk id="1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1"/>
  <sheetViews>
    <sheetView view="pageBreakPreview" topLeftCell="A70" zoomScale="60" zoomScaleNormal="100" workbookViewId="0">
      <selection activeCell="Z92" sqref="Z92"/>
    </sheetView>
  </sheetViews>
  <sheetFormatPr baseColWidth="10" defaultColWidth="9.1640625" defaultRowHeight="14" x14ac:dyDescent="0.2"/>
  <cols>
    <col min="1" max="1" width="5.5" style="64" customWidth="1"/>
    <col min="2" max="2" width="25.5" style="64" customWidth="1"/>
    <col min="3" max="3" width="13.5" style="11" customWidth="1"/>
    <col min="4" max="4" width="8.5" style="64" customWidth="1"/>
    <col min="5" max="5" width="8.33203125" style="64" customWidth="1"/>
    <col min="6" max="6" width="11.5" style="64" customWidth="1"/>
    <col min="7" max="7" width="12.6640625" style="64" customWidth="1"/>
    <col min="8" max="8" width="12.1640625" style="64" customWidth="1"/>
    <col min="9" max="9" width="13.83203125" style="64" customWidth="1"/>
    <col min="10" max="10" width="9.5" style="64" customWidth="1"/>
    <col min="11" max="11" width="10.5" style="64" customWidth="1"/>
    <col min="12" max="12" width="16.6640625" style="64" customWidth="1"/>
    <col min="13" max="13" width="11.6640625" style="64" customWidth="1"/>
    <col min="14" max="14" width="6.83203125" style="64" customWidth="1"/>
    <col min="15" max="22" width="9.1640625" style="64" hidden="1" customWidth="1"/>
    <col min="23" max="16384" width="9.1640625" style="64"/>
  </cols>
  <sheetData>
    <row r="1" spans="1:18" x14ac:dyDescent="0.2">
      <c r="A1" s="248" t="s">
        <v>0</v>
      </c>
      <c r="B1" s="248"/>
      <c r="C1" s="248"/>
      <c r="D1" s="248"/>
      <c r="E1" s="248"/>
      <c r="F1" s="248"/>
      <c r="G1" s="248"/>
      <c r="H1" s="248"/>
    </row>
    <row r="2" spans="1:18" x14ac:dyDescent="0.2">
      <c r="A2" s="248" t="s">
        <v>1</v>
      </c>
      <c r="B2" s="248"/>
      <c r="C2" s="248"/>
      <c r="D2" s="248"/>
      <c r="E2" s="248"/>
      <c r="F2" s="248"/>
      <c r="G2" s="248"/>
      <c r="H2" s="248"/>
    </row>
    <row r="3" spans="1:18" x14ac:dyDescent="0.2">
      <c r="A3" s="248" t="s">
        <v>118</v>
      </c>
      <c r="B3" s="248"/>
      <c r="C3" s="248"/>
      <c r="D3" s="248"/>
      <c r="E3" s="248"/>
      <c r="F3" s="248"/>
      <c r="G3" s="248"/>
      <c r="H3" s="248"/>
    </row>
    <row r="4" spans="1:18" x14ac:dyDescent="0.2">
      <c r="A4" s="248" t="s">
        <v>119</v>
      </c>
      <c r="B4" s="248"/>
      <c r="C4" s="248"/>
      <c r="D4" s="248"/>
      <c r="E4" s="248"/>
      <c r="F4" s="248"/>
      <c r="G4" s="248"/>
      <c r="H4" s="248"/>
    </row>
    <row r="5" spans="1:18" x14ac:dyDescent="0.2">
      <c r="A5" s="248" t="s">
        <v>4</v>
      </c>
      <c r="B5" s="248"/>
      <c r="C5" s="248"/>
      <c r="D5" s="248"/>
      <c r="E5" s="248"/>
      <c r="F5" s="248"/>
      <c r="G5" s="248"/>
      <c r="H5" s="248"/>
    </row>
    <row r="6" spans="1:18" x14ac:dyDescent="0.2">
      <c r="A6" s="248" t="s">
        <v>190</v>
      </c>
      <c r="B6" s="248"/>
      <c r="C6" s="248"/>
      <c r="D6" s="248"/>
      <c r="E6" s="248"/>
      <c r="F6" s="248"/>
      <c r="G6" s="248"/>
      <c r="H6" s="248"/>
    </row>
    <row r="7" spans="1:18" ht="15" thickBot="1" x14ac:dyDescent="0.25">
      <c r="A7" s="256" t="s">
        <v>53</v>
      </c>
      <c r="B7" s="256"/>
      <c r="C7" s="256"/>
      <c r="D7" s="256"/>
      <c r="E7" s="256"/>
      <c r="F7" s="256"/>
      <c r="G7" s="256"/>
      <c r="H7" s="256"/>
    </row>
    <row r="8" spans="1:18" ht="15" thickBot="1" x14ac:dyDescent="0.25">
      <c r="A8" s="244" t="s">
        <v>6</v>
      </c>
      <c r="B8" s="244" t="s">
        <v>7</v>
      </c>
      <c r="C8" s="244" t="s">
        <v>8</v>
      </c>
      <c r="D8" s="264" t="s">
        <v>9</v>
      </c>
      <c r="E8" s="265"/>
      <c r="F8" s="265"/>
      <c r="G8" s="265"/>
      <c r="H8" s="266"/>
      <c r="I8" s="264" t="s">
        <v>10</v>
      </c>
      <c r="J8" s="265"/>
      <c r="K8" s="265"/>
      <c r="L8" s="265"/>
      <c r="M8" s="266"/>
    </row>
    <row r="9" spans="1:18" ht="15" thickBot="1" x14ac:dyDescent="0.25">
      <c r="A9" s="245"/>
      <c r="B9" s="245"/>
      <c r="C9" s="245"/>
      <c r="D9" s="267" t="s">
        <v>11</v>
      </c>
      <c r="E9" s="268"/>
      <c r="F9" s="269"/>
      <c r="G9" s="260" t="s">
        <v>12</v>
      </c>
      <c r="H9" s="260" t="s">
        <v>13</v>
      </c>
      <c r="I9" s="268" t="s">
        <v>11</v>
      </c>
      <c r="J9" s="268"/>
      <c r="K9" s="269"/>
      <c r="L9" s="260" t="s">
        <v>12</v>
      </c>
      <c r="M9" s="260" t="s">
        <v>13</v>
      </c>
    </row>
    <row r="10" spans="1:18" ht="12" customHeight="1" thickBot="1" x14ac:dyDescent="0.25">
      <c r="A10" s="259"/>
      <c r="B10" s="259"/>
      <c r="C10" s="259"/>
      <c r="D10" s="12" t="s">
        <v>14</v>
      </c>
      <c r="E10" s="12" t="s">
        <v>15</v>
      </c>
      <c r="F10" s="13" t="s">
        <v>16</v>
      </c>
      <c r="G10" s="261"/>
      <c r="H10" s="261"/>
      <c r="I10" s="14" t="s">
        <v>14</v>
      </c>
      <c r="J10" s="14" t="s">
        <v>17</v>
      </c>
      <c r="K10" s="13" t="s">
        <v>16</v>
      </c>
      <c r="L10" s="261"/>
      <c r="M10" s="261"/>
    </row>
    <row r="11" spans="1:18" ht="16" thickBot="1" x14ac:dyDescent="0.25">
      <c r="A11" s="104">
        <v>1</v>
      </c>
      <c r="B11" s="102" t="s">
        <v>120</v>
      </c>
      <c r="C11" s="216" t="s">
        <v>22</v>
      </c>
      <c r="D11" s="63">
        <v>2</v>
      </c>
      <c r="E11" s="63"/>
      <c r="F11" s="63">
        <v>2</v>
      </c>
      <c r="G11" s="63" t="s">
        <v>20</v>
      </c>
      <c r="H11" s="63">
        <v>6</v>
      </c>
      <c r="I11" s="63"/>
      <c r="J11" s="63"/>
      <c r="K11" s="63"/>
      <c r="L11" s="63"/>
      <c r="M11" s="63"/>
    </row>
    <row r="12" spans="1:18" ht="31" thickBot="1" x14ac:dyDescent="0.25">
      <c r="A12" s="104">
        <v>2</v>
      </c>
      <c r="B12" s="104" t="s">
        <v>216</v>
      </c>
      <c r="C12" s="216" t="s">
        <v>34</v>
      </c>
      <c r="D12" s="63">
        <v>2</v>
      </c>
      <c r="E12" s="63"/>
      <c r="F12" s="63">
        <v>1</v>
      </c>
      <c r="G12" s="63" t="s">
        <v>20</v>
      </c>
      <c r="H12" s="63">
        <v>6</v>
      </c>
      <c r="I12" s="63"/>
      <c r="J12" s="63"/>
      <c r="K12" s="63"/>
      <c r="L12" s="63"/>
      <c r="M12" s="63"/>
    </row>
    <row r="13" spans="1:18" ht="31" thickBot="1" x14ac:dyDescent="0.25">
      <c r="A13" s="104">
        <v>3</v>
      </c>
      <c r="B13" s="104" t="s">
        <v>217</v>
      </c>
      <c r="C13" s="216" t="s">
        <v>19</v>
      </c>
      <c r="D13" s="63">
        <v>2</v>
      </c>
      <c r="E13" s="63"/>
      <c r="F13" s="63">
        <v>1</v>
      </c>
      <c r="G13" s="63" t="s">
        <v>20</v>
      </c>
      <c r="H13" s="63">
        <v>6</v>
      </c>
      <c r="I13" s="63"/>
      <c r="J13" s="63"/>
      <c r="K13" s="63"/>
      <c r="L13" s="63"/>
      <c r="M13" s="63"/>
    </row>
    <row r="14" spans="1:18" ht="18" customHeight="1" thickBot="1" x14ac:dyDescent="0.25">
      <c r="A14" s="104">
        <v>4</v>
      </c>
      <c r="B14" s="104" t="s">
        <v>121</v>
      </c>
      <c r="C14" s="216" t="s">
        <v>19</v>
      </c>
      <c r="D14" s="63">
        <v>2</v>
      </c>
      <c r="E14" s="63"/>
      <c r="F14" s="63">
        <v>1</v>
      </c>
      <c r="G14" s="63" t="s">
        <v>20</v>
      </c>
      <c r="H14" s="63">
        <v>3</v>
      </c>
      <c r="I14" s="63"/>
      <c r="J14" s="63"/>
      <c r="K14" s="63"/>
      <c r="L14" s="63"/>
      <c r="M14" s="63"/>
      <c r="R14" s="69"/>
    </row>
    <row r="15" spans="1:18" ht="18" customHeight="1" thickBot="1" x14ac:dyDescent="0.25">
      <c r="A15" s="104">
        <v>5</v>
      </c>
      <c r="B15" s="104" t="s">
        <v>218</v>
      </c>
      <c r="C15" s="216" t="s">
        <v>25</v>
      </c>
      <c r="D15" s="63">
        <v>2</v>
      </c>
      <c r="E15" s="63"/>
      <c r="F15" s="63">
        <v>2</v>
      </c>
      <c r="G15" s="63" t="s">
        <v>20</v>
      </c>
      <c r="H15" s="63">
        <v>5</v>
      </c>
      <c r="I15" s="63"/>
      <c r="J15" s="63"/>
      <c r="K15" s="63"/>
      <c r="L15" s="63"/>
      <c r="M15" s="63"/>
    </row>
    <row r="16" spans="1:18" ht="19.5" customHeight="1" thickBot="1" x14ac:dyDescent="0.25">
      <c r="A16" s="104">
        <v>6</v>
      </c>
      <c r="B16" s="104" t="s">
        <v>122</v>
      </c>
      <c r="C16" s="216" t="s">
        <v>19</v>
      </c>
      <c r="D16" s="63">
        <v>2</v>
      </c>
      <c r="E16" s="63"/>
      <c r="F16" s="63">
        <v>1</v>
      </c>
      <c r="G16" s="63" t="s">
        <v>20</v>
      </c>
      <c r="H16" s="63">
        <v>3</v>
      </c>
      <c r="I16" s="63"/>
      <c r="J16" s="63"/>
      <c r="K16" s="63"/>
      <c r="L16" s="63"/>
      <c r="M16" s="63"/>
    </row>
    <row r="17" spans="1:20" ht="18" customHeight="1" thickBot="1" x14ac:dyDescent="0.25">
      <c r="A17" s="104">
        <v>7</v>
      </c>
      <c r="B17" s="104" t="s">
        <v>123</v>
      </c>
      <c r="C17" s="216" t="s">
        <v>25</v>
      </c>
      <c r="D17" s="63">
        <v>1</v>
      </c>
      <c r="E17" s="63"/>
      <c r="F17" s="63">
        <v>1</v>
      </c>
      <c r="G17" s="63" t="s">
        <v>27</v>
      </c>
      <c r="H17" s="63">
        <v>1</v>
      </c>
      <c r="I17" s="63">
        <v>1</v>
      </c>
      <c r="J17" s="63"/>
      <c r="K17" s="63">
        <v>1</v>
      </c>
      <c r="L17" s="63" t="s">
        <v>27</v>
      </c>
      <c r="M17" s="63">
        <v>1</v>
      </c>
    </row>
    <row r="18" spans="1:20" ht="29.25" customHeight="1" thickBot="1" x14ac:dyDescent="0.25">
      <c r="A18" s="104">
        <v>8</v>
      </c>
      <c r="B18" s="104" t="s">
        <v>219</v>
      </c>
      <c r="C18" s="216" t="s">
        <v>22</v>
      </c>
      <c r="D18" s="63"/>
      <c r="E18" s="63"/>
      <c r="F18" s="63"/>
      <c r="G18" s="63"/>
      <c r="H18" s="63"/>
      <c r="I18" s="63">
        <v>2</v>
      </c>
      <c r="J18" s="63"/>
      <c r="K18" s="63">
        <v>1</v>
      </c>
      <c r="L18" s="63" t="s">
        <v>20</v>
      </c>
      <c r="M18" s="63">
        <v>5</v>
      </c>
    </row>
    <row r="19" spans="1:20" ht="34.5" customHeight="1" thickBot="1" x14ac:dyDescent="0.25">
      <c r="A19" s="104">
        <v>9</v>
      </c>
      <c r="B19" s="104" t="s">
        <v>220</v>
      </c>
      <c r="C19" s="216" t="s">
        <v>34</v>
      </c>
      <c r="D19" s="63"/>
      <c r="E19" s="63"/>
      <c r="F19" s="63"/>
      <c r="G19" s="63"/>
      <c r="H19" s="63"/>
      <c r="I19" s="63">
        <v>2</v>
      </c>
      <c r="J19" s="63"/>
      <c r="K19" s="63">
        <v>1</v>
      </c>
      <c r="L19" s="63" t="s">
        <v>20</v>
      </c>
      <c r="M19" s="63">
        <v>5</v>
      </c>
    </row>
    <row r="20" spans="1:20" ht="18" customHeight="1" thickBot="1" x14ac:dyDescent="0.25">
      <c r="A20" s="104">
        <v>10</v>
      </c>
      <c r="B20" s="104" t="s">
        <v>124</v>
      </c>
      <c r="C20" s="216" t="s">
        <v>34</v>
      </c>
      <c r="D20" s="63"/>
      <c r="E20" s="63"/>
      <c r="F20" s="63"/>
      <c r="G20" s="63"/>
      <c r="H20" s="63"/>
      <c r="I20" s="63">
        <v>2</v>
      </c>
      <c r="J20" s="63"/>
      <c r="K20" s="63">
        <v>1</v>
      </c>
      <c r="L20" s="63" t="s">
        <v>20</v>
      </c>
      <c r="M20" s="63">
        <v>5</v>
      </c>
    </row>
    <row r="21" spans="1:20" ht="16" thickBot="1" x14ac:dyDescent="0.25">
      <c r="A21" s="104">
        <v>11</v>
      </c>
      <c r="B21" s="93" t="s">
        <v>125</v>
      </c>
      <c r="C21" s="216" t="s">
        <v>22</v>
      </c>
      <c r="D21" s="63"/>
      <c r="E21" s="63"/>
      <c r="F21" s="63"/>
      <c r="G21" s="63"/>
      <c r="H21" s="63"/>
      <c r="I21" s="63">
        <v>1</v>
      </c>
      <c r="J21" s="63"/>
      <c r="K21" s="63">
        <v>1</v>
      </c>
      <c r="L21" s="63" t="s">
        <v>20</v>
      </c>
      <c r="M21" s="63">
        <v>2</v>
      </c>
      <c r="R21" s="64">
        <f>C26+I26</f>
        <v>47.71</v>
      </c>
    </row>
    <row r="22" spans="1:20" ht="37.5" customHeight="1" thickBot="1" x14ac:dyDescent="0.25">
      <c r="A22" s="102">
        <v>12</v>
      </c>
      <c r="B22" s="102" t="s">
        <v>251</v>
      </c>
      <c r="C22" s="217" t="s">
        <v>34</v>
      </c>
      <c r="D22" s="101"/>
      <c r="E22" s="101"/>
      <c r="F22" s="101"/>
      <c r="G22" s="101"/>
      <c r="H22" s="101"/>
      <c r="I22" s="101">
        <v>0</v>
      </c>
      <c r="J22" s="101"/>
      <c r="K22" s="101">
        <v>2</v>
      </c>
      <c r="L22" s="101" t="s">
        <v>27</v>
      </c>
      <c r="M22" s="101">
        <v>2</v>
      </c>
    </row>
    <row r="23" spans="1:20" ht="16" thickBot="1" x14ac:dyDescent="0.25">
      <c r="A23" s="102">
        <v>13</v>
      </c>
      <c r="B23" s="102" t="s">
        <v>126</v>
      </c>
      <c r="C23" s="217" t="s">
        <v>34</v>
      </c>
      <c r="D23" s="101"/>
      <c r="E23" s="101"/>
      <c r="F23" s="101"/>
      <c r="G23" s="101"/>
      <c r="H23" s="101"/>
      <c r="I23" s="101"/>
      <c r="J23" s="101">
        <v>90</v>
      </c>
      <c r="K23" s="101"/>
      <c r="L23" s="101" t="s">
        <v>27</v>
      </c>
      <c r="M23" s="101">
        <v>5</v>
      </c>
      <c r="R23" s="64">
        <v>9</v>
      </c>
      <c r="S23" s="64">
        <v>14</v>
      </c>
      <c r="T23" s="64">
        <f>R23*S23</f>
        <v>126</v>
      </c>
    </row>
    <row r="24" spans="1:20" ht="26.25" customHeight="1" thickBot="1" x14ac:dyDescent="0.25">
      <c r="A24" s="102">
        <v>14</v>
      </c>
      <c r="B24" s="102" t="s">
        <v>127</v>
      </c>
      <c r="C24" s="102" t="s">
        <v>34</v>
      </c>
      <c r="D24" s="101"/>
      <c r="E24" s="101"/>
      <c r="F24" s="101"/>
      <c r="G24" s="101"/>
      <c r="H24" s="101"/>
      <c r="I24" s="53"/>
      <c r="J24" s="101">
        <v>60</v>
      </c>
      <c r="K24" s="101"/>
      <c r="L24" s="101" t="s">
        <v>27</v>
      </c>
      <c r="M24" s="101">
        <v>5</v>
      </c>
    </row>
    <row r="25" spans="1:20" ht="16" thickBot="1" x14ac:dyDescent="0.25">
      <c r="A25" s="102"/>
      <c r="B25" s="192" t="s">
        <v>192</v>
      </c>
      <c r="C25" s="101"/>
      <c r="D25" s="101">
        <f>SUM(D11:D24)</f>
        <v>13</v>
      </c>
      <c r="E25" s="101"/>
      <c r="F25" s="101">
        <f>SUM(F11:F24)</f>
        <v>9</v>
      </c>
      <c r="G25" s="101"/>
      <c r="H25" s="101">
        <f>SUM(H11:H24)</f>
        <v>30</v>
      </c>
      <c r="I25" s="53">
        <f>SUM(I17:I24)</f>
        <v>8</v>
      </c>
      <c r="J25" s="53">
        <v>10.71</v>
      </c>
      <c r="K25" s="53">
        <f>SUM(K17:K24)</f>
        <v>7</v>
      </c>
      <c r="L25" s="53"/>
      <c r="M25" s="53">
        <f>SUM(M17:M24)</f>
        <v>30</v>
      </c>
      <c r="S25" s="64">
        <f>D29+I29</f>
        <v>294</v>
      </c>
    </row>
    <row r="26" spans="1:20" customFormat="1" ht="33.75" customHeight="1" thickBot="1" x14ac:dyDescent="0.25">
      <c r="A26" s="102"/>
      <c r="B26" s="100" t="s">
        <v>39</v>
      </c>
      <c r="C26" s="282">
        <f>D25+F25</f>
        <v>22</v>
      </c>
      <c r="D26" s="283"/>
      <c r="E26" s="283"/>
      <c r="F26" s="283"/>
      <c r="G26" s="284"/>
      <c r="H26" s="90" t="s">
        <v>38</v>
      </c>
      <c r="I26" s="285">
        <f>I25+J25+K25</f>
        <v>25.71</v>
      </c>
      <c r="J26" s="286"/>
      <c r="K26" s="286"/>
      <c r="L26" s="287"/>
      <c r="M26" s="90" t="s">
        <v>38</v>
      </c>
    </row>
    <row r="27" spans="1:20" ht="16" thickBot="1" x14ac:dyDescent="0.25">
      <c r="A27" s="163"/>
      <c r="B27" s="164" t="s">
        <v>242</v>
      </c>
      <c r="C27" s="367"/>
      <c r="D27" s="368"/>
      <c r="E27" s="368"/>
      <c r="F27" s="368"/>
      <c r="G27" s="368"/>
      <c r="H27" s="368"/>
      <c r="I27" s="368"/>
      <c r="J27" s="368"/>
      <c r="K27" s="368"/>
      <c r="L27" s="368"/>
      <c r="M27" s="368"/>
    </row>
    <row r="28" spans="1:20" ht="16" thickBot="1" x14ac:dyDescent="0.25">
      <c r="A28" s="165"/>
      <c r="B28" s="166" t="s">
        <v>206</v>
      </c>
      <c r="C28" s="195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R28" s="64">
        <f>D29+F29+I29+J29+K29</f>
        <v>668</v>
      </c>
    </row>
    <row r="29" spans="1:20" ht="32.25" customHeight="1" thickBot="1" x14ac:dyDescent="0.25">
      <c r="A29" s="102"/>
      <c r="B29" s="168" t="s">
        <v>243</v>
      </c>
      <c r="C29" s="149"/>
      <c r="D29" s="124">
        <f>D25*14</f>
        <v>182</v>
      </c>
      <c r="E29" s="124"/>
      <c r="F29" s="124">
        <f>F25*14</f>
        <v>126</v>
      </c>
      <c r="G29" s="124"/>
      <c r="H29" s="124"/>
      <c r="I29" s="124">
        <f>I25*14</f>
        <v>112</v>
      </c>
      <c r="J29" s="124">
        <v>150</v>
      </c>
      <c r="K29" s="124">
        <f>K25*14</f>
        <v>98</v>
      </c>
      <c r="L29" s="149"/>
      <c r="M29" s="170"/>
    </row>
    <row r="30" spans="1:20" x14ac:dyDescent="0.2">
      <c r="A30" s="171"/>
      <c r="B30" s="220"/>
      <c r="C30" s="171"/>
      <c r="D30" s="220"/>
      <c r="E30" s="220"/>
      <c r="F30" s="220"/>
      <c r="G30" s="220"/>
      <c r="H30" s="220"/>
      <c r="I30" s="220"/>
      <c r="J30" s="220"/>
      <c r="K30" s="220"/>
      <c r="L30" s="220"/>
      <c r="M30" s="220"/>
    </row>
    <row r="31" spans="1:20" ht="40.5" customHeight="1" x14ac:dyDescent="0.2">
      <c r="A31" s="220"/>
      <c r="B31" s="366" t="s">
        <v>54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</row>
    <row r="32" spans="1:20" ht="15.75" customHeight="1" thickBot="1" x14ac:dyDescent="0.25">
      <c r="A32" s="350" t="s">
        <v>48</v>
      </c>
      <c r="B32" s="350"/>
      <c r="C32" s="350"/>
      <c r="D32" s="350" t="s">
        <v>49</v>
      </c>
      <c r="E32" s="350"/>
      <c r="F32" s="350"/>
      <c r="G32" s="350"/>
      <c r="H32" s="350"/>
      <c r="I32" s="350" t="s">
        <v>249</v>
      </c>
      <c r="J32" s="350"/>
      <c r="K32" s="350"/>
      <c r="L32" s="350"/>
      <c r="M32" s="350"/>
    </row>
    <row r="33" spans="1:13" ht="15.75" customHeight="1" thickBot="1" x14ac:dyDescent="0.25">
      <c r="A33" s="369" t="s">
        <v>50</v>
      </c>
      <c r="B33" s="370"/>
      <c r="C33" s="371"/>
      <c r="D33" s="369" t="s">
        <v>51</v>
      </c>
      <c r="E33" s="370"/>
      <c r="F33" s="370"/>
      <c r="G33" s="370"/>
      <c r="H33" s="370"/>
      <c r="I33" s="369" t="s">
        <v>128</v>
      </c>
      <c r="J33" s="370"/>
      <c r="K33" s="370"/>
      <c r="L33" s="370"/>
      <c r="M33" s="371"/>
    </row>
    <row r="34" spans="1:13" x14ac:dyDescent="0.2">
      <c r="A34" s="465" t="s">
        <v>0</v>
      </c>
      <c r="B34" s="465"/>
      <c r="C34" s="465"/>
      <c r="D34" s="465"/>
      <c r="E34" s="465"/>
      <c r="F34" s="465"/>
      <c r="G34" s="465"/>
      <c r="H34" s="465"/>
      <c r="I34" s="220"/>
      <c r="J34" s="220"/>
      <c r="K34" s="220"/>
      <c r="L34" s="220"/>
      <c r="M34" s="220"/>
    </row>
    <row r="35" spans="1:13" x14ac:dyDescent="0.2">
      <c r="A35" s="465" t="s">
        <v>1</v>
      </c>
      <c r="B35" s="465"/>
      <c r="C35" s="465"/>
      <c r="D35" s="465"/>
      <c r="E35" s="465"/>
      <c r="F35" s="465"/>
      <c r="G35" s="465"/>
      <c r="H35" s="465"/>
      <c r="I35" s="220"/>
      <c r="J35" s="220"/>
      <c r="K35" s="220"/>
      <c r="L35" s="220"/>
      <c r="M35" s="220"/>
    </row>
    <row r="36" spans="1:13" x14ac:dyDescent="0.2">
      <c r="A36" s="465" t="s">
        <v>118</v>
      </c>
      <c r="B36" s="465"/>
      <c r="C36" s="465"/>
      <c r="D36" s="465"/>
      <c r="E36" s="465"/>
      <c r="F36" s="465"/>
      <c r="G36" s="465"/>
      <c r="H36" s="465"/>
      <c r="I36" s="220"/>
      <c r="J36" s="220"/>
      <c r="K36" s="220"/>
      <c r="L36" s="220"/>
      <c r="M36" s="220"/>
    </row>
    <row r="37" spans="1:13" x14ac:dyDescent="0.2">
      <c r="A37" s="465" t="s">
        <v>119</v>
      </c>
      <c r="B37" s="465"/>
      <c r="C37" s="465"/>
      <c r="D37" s="465"/>
      <c r="E37" s="465"/>
      <c r="F37" s="465"/>
      <c r="G37" s="465"/>
      <c r="H37" s="465"/>
      <c r="I37" s="220"/>
      <c r="J37" s="220"/>
      <c r="K37" s="220"/>
      <c r="L37" s="220"/>
      <c r="M37" s="220"/>
    </row>
    <row r="38" spans="1:13" x14ac:dyDescent="0.2">
      <c r="A38" s="465" t="s">
        <v>4</v>
      </c>
      <c r="B38" s="465"/>
      <c r="C38" s="465"/>
      <c r="D38" s="465"/>
      <c r="E38" s="465"/>
      <c r="F38" s="465"/>
      <c r="G38" s="465"/>
      <c r="H38" s="465"/>
      <c r="I38" s="220"/>
      <c r="J38" s="220"/>
      <c r="K38" s="220"/>
      <c r="L38" s="220"/>
      <c r="M38" s="220"/>
    </row>
    <row r="39" spans="1:13" x14ac:dyDescent="0.2">
      <c r="A39" s="465" t="s">
        <v>190</v>
      </c>
      <c r="B39" s="465"/>
      <c r="C39" s="465"/>
      <c r="D39" s="465"/>
      <c r="E39" s="465"/>
      <c r="F39" s="465"/>
      <c r="G39" s="465"/>
      <c r="H39" s="465"/>
      <c r="I39" s="220"/>
      <c r="J39" s="220"/>
      <c r="K39" s="220"/>
      <c r="L39" s="220"/>
      <c r="M39" s="220"/>
    </row>
    <row r="40" spans="1:13" ht="15" thickBot="1" x14ac:dyDescent="0.25">
      <c r="A40" s="464" t="s">
        <v>55</v>
      </c>
      <c r="B40" s="464"/>
      <c r="C40" s="464"/>
      <c r="D40" s="464"/>
      <c r="E40" s="464"/>
      <c r="F40" s="464"/>
      <c r="G40" s="464"/>
      <c r="H40" s="464"/>
      <c r="I40" s="220"/>
      <c r="J40" s="220"/>
      <c r="K40" s="220"/>
      <c r="L40" s="220"/>
      <c r="M40" s="220"/>
    </row>
    <row r="41" spans="1:13" ht="15" thickBot="1" x14ac:dyDescent="0.25">
      <c r="A41" s="456" t="s">
        <v>6</v>
      </c>
      <c r="B41" s="409" t="s">
        <v>7</v>
      </c>
      <c r="C41" s="409" t="s">
        <v>8</v>
      </c>
      <c r="D41" s="451" t="s">
        <v>9</v>
      </c>
      <c r="E41" s="452"/>
      <c r="F41" s="452"/>
      <c r="G41" s="452"/>
      <c r="H41" s="453"/>
      <c r="I41" s="451" t="s">
        <v>10</v>
      </c>
      <c r="J41" s="452"/>
      <c r="K41" s="452"/>
      <c r="L41" s="452"/>
      <c r="M41" s="453"/>
    </row>
    <row r="42" spans="1:13" ht="15" thickBot="1" x14ac:dyDescent="0.25">
      <c r="A42" s="457"/>
      <c r="B42" s="410"/>
      <c r="C42" s="410"/>
      <c r="D42" s="229" t="s">
        <v>11</v>
      </c>
      <c r="E42" s="230"/>
      <c r="F42" s="230"/>
      <c r="G42" s="454" t="s">
        <v>12</v>
      </c>
      <c r="H42" s="476" t="s">
        <v>13</v>
      </c>
      <c r="I42" s="229" t="s">
        <v>11</v>
      </c>
      <c r="J42" s="230"/>
      <c r="K42" s="230"/>
      <c r="L42" s="454" t="s">
        <v>12</v>
      </c>
      <c r="M42" s="474" t="s">
        <v>13</v>
      </c>
    </row>
    <row r="43" spans="1:13" ht="16" thickBot="1" x14ac:dyDescent="0.25">
      <c r="A43" s="458"/>
      <c r="B43" s="459"/>
      <c r="C43" s="459"/>
      <c r="D43" s="53" t="s">
        <v>14</v>
      </c>
      <c r="E43" s="53" t="s">
        <v>15</v>
      </c>
      <c r="F43" s="182" t="s">
        <v>16</v>
      </c>
      <c r="G43" s="455"/>
      <c r="H43" s="477"/>
      <c r="I43" s="183" t="s">
        <v>14</v>
      </c>
      <c r="J43" s="183" t="s">
        <v>17</v>
      </c>
      <c r="K43" s="182" t="s">
        <v>16</v>
      </c>
      <c r="L43" s="455"/>
      <c r="M43" s="475"/>
    </row>
    <row r="44" spans="1:13" ht="31" thickBot="1" x14ac:dyDescent="0.25">
      <c r="A44" s="104">
        <v>1</v>
      </c>
      <c r="B44" s="102" t="s">
        <v>129</v>
      </c>
      <c r="C44" s="105" t="s">
        <v>25</v>
      </c>
      <c r="D44" s="63">
        <v>2</v>
      </c>
      <c r="E44" s="63"/>
      <c r="F44" s="63">
        <v>1</v>
      </c>
      <c r="G44" s="63" t="s">
        <v>20</v>
      </c>
      <c r="H44" s="63">
        <v>5</v>
      </c>
      <c r="I44" s="63"/>
      <c r="J44" s="63"/>
      <c r="K44" s="63"/>
      <c r="L44" s="63"/>
      <c r="M44" s="63"/>
    </row>
    <row r="45" spans="1:13" ht="31" thickBot="1" x14ac:dyDescent="0.25">
      <c r="A45" s="104">
        <v>2</v>
      </c>
      <c r="B45" s="104" t="s">
        <v>214</v>
      </c>
      <c r="C45" s="105" t="s">
        <v>25</v>
      </c>
      <c r="D45" s="63">
        <v>2</v>
      </c>
      <c r="E45" s="63"/>
      <c r="F45" s="63">
        <v>1</v>
      </c>
      <c r="G45" s="63" t="s">
        <v>20</v>
      </c>
      <c r="H45" s="63">
        <v>4</v>
      </c>
      <c r="I45" s="63"/>
      <c r="J45" s="63"/>
      <c r="K45" s="63"/>
      <c r="L45" s="63"/>
      <c r="M45" s="63"/>
    </row>
    <row r="46" spans="1:13" ht="46" thickBot="1" x14ac:dyDescent="0.25">
      <c r="A46" s="104">
        <v>3</v>
      </c>
      <c r="B46" s="103" t="s">
        <v>215</v>
      </c>
      <c r="C46" s="216" t="s">
        <v>22</v>
      </c>
      <c r="D46" s="63">
        <v>2</v>
      </c>
      <c r="E46" s="63"/>
      <c r="F46" s="63">
        <v>1</v>
      </c>
      <c r="G46" s="63" t="s">
        <v>20</v>
      </c>
      <c r="H46" s="63">
        <v>5</v>
      </c>
      <c r="I46" s="63"/>
      <c r="J46" s="63"/>
      <c r="K46" s="63"/>
      <c r="L46" s="63"/>
      <c r="M46" s="63"/>
    </row>
    <row r="47" spans="1:13" ht="14.25" customHeight="1" thickBot="1" x14ac:dyDescent="0.25">
      <c r="A47" s="104">
        <v>4</v>
      </c>
      <c r="B47" s="104" t="s">
        <v>130</v>
      </c>
      <c r="C47" s="216" t="s">
        <v>34</v>
      </c>
      <c r="D47" s="63">
        <v>2</v>
      </c>
      <c r="E47" s="63"/>
      <c r="F47" s="63">
        <v>1</v>
      </c>
      <c r="G47" s="63" t="s">
        <v>20</v>
      </c>
      <c r="H47" s="63">
        <v>5</v>
      </c>
      <c r="I47" s="63"/>
      <c r="J47" s="63"/>
      <c r="K47" s="63"/>
      <c r="L47" s="63"/>
      <c r="M47" s="63"/>
    </row>
    <row r="48" spans="1:13" ht="16.5" customHeight="1" thickBot="1" x14ac:dyDescent="0.25">
      <c r="A48" s="104">
        <v>5</v>
      </c>
      <c r="B48" s="104" t="s">
        <v>131</v>
      </c>
      <c r="C48" s="216" t="s">
        <v>19</v>
      </c>
      <c r="D48" s="63">
        <v>2</v>
      </c>
      <c r="E48" s="63"/>
      <c r="F48" s="63">
        <v>1</v>
      </c>
      <c r="G48" s="63" t="s">
        <v>20</v>
      </c>
      <c r="H48" s="63">
        <v>5</v>
      </c>
      <c r="I48" s="63"/>
      <c r="J48" s="63"/>
      <c r="K48" s="63"/>
      <c r="L48" s="63"/>
      <c r="M48" s="63"/>
    </row>
    <row r="49" spans="1:22" ht="38.25" customHeight="1" thickBot="1" x14ac:dyDescent="0.25">
      <c r="A49" s="104">
        <v>6</v>
      </c>
      <c r="B49" s="102" t="s">
        <v>252</v>
      </c>
      <c r="C49" s="216" t="s">
        <v>34</v>
      </c>
      <c r="D49" s="63">
        <v>0</v>
      </c>
      <c r="E49" s="63"/>
      <c r="F49" s="63">
        <v>2</v>
      </c>
      <c r="G49" s="63" t="s">
        <v>27</v>
      </c>
      <c r="H49" s="63">
        <v>1</v>
      </c>
      <c r="I49" s="63"/>
      <c r="J49" s="63"/>
      <c r="K49" s="63"/>
      <c r="L49" s="63"/>
      <c r="M49" s="63"/>
    </row>
    <row r="50" spans="1:22" ht="16.5" customHeight="1" thickBot="1" x14ac:dyDescent="0.25">
      <c r="A50" s="104">
        <v>7</v>
      </c>
      <c r="B50" s="104" t="s">
        <v>126</v>
      </c>
      <c r="C50" s="216" t="s">
        <v>34</v>
      </c>
      <c r="D50" s="63"/>
      <c r="E50" s="63">
        <v>90</v>
      </c>
      <c r="F50" s="63"/>
      <c r="G50" s="63" t="s">
        <v>27</v>
      </c>
      <c r="H50" s="63">
        <v>5</v>
      </c>
      <c r="I50" s="63"/>
      <c r="J50" s="63"/>
      <c r="K50" s="63"/>
      <c r="L50" s="63"/>
      <c r="M50" s="63"/>
    </row>
    <row r="51" spans="1:22" ht="16" thickBot="1" x14ac:dyDescent="0.25">
      <c r="A51" s="104">
        <v>8</v>
      </c>
      <c r="B51" s="104" t="s">
        <v>132</v>
      </c>
      <c r="C51" s="216" t="s">
        <v>19</v>
      </c>
      <c r="D51" s="63"/>
      <c r="E51" s="63"/>
      <c r="F51" s="63"/>
      <c r="G51" s="63"/>
      <c r="H51" s="63"/>
      <c r="I51" s="63">
        <v>2</v>
      </c>
      <c r="J51" s="63"/>
      <c r="K51" s="63">
        <v>1</v>
      </c>
      <c r="L51" s="63" t="s">
        <v>20</v>
      </c>
      <c r="M51" s="63">
        <v>4</v>
      </c>
    </row>
    <row r="52" spans="1:22" ht="16" thickBot="1" x14ac:dyDescent="0.25">
      <c r="A52" s="104">
        <v>9</v>
      </c>
      <c r="B52" s="104" t="s">
        <v>133</v>
      </c>
      <c r="C52" s="92" t="s">
        <v>34</v>
      </c>
      <c r="D52" s="63"/>
      <c r="E52" s="63"/>
      <c r="F52" s="63"/>
      <c r="G52" s="63"/>
      <c r="H52" s="63"/>
      <c r="I52" s="63">
        <v>2</v>
      </c>
      <c r="J52" s="63"/>
      <c r="K52" s="63">
        <v>1</v>
      </c>
      <c r="L52" s="63" t="s">
        <v>20</v>
      </c>
      <c r="M52" s="63">
        <v>4</v>
      </c>
      <c r="T52" s="64">
        <v>90</v>
      </c>
      <c r="U52" s="64">
        <v>14</v>
      </c>
      <c r="V52" s="64">
        <f>T52/U52</f>
        <v>6.4285714285714288</v>
      </c>
    </row>
    <row r="53" spans="1:22" ht="16" thickBot="1" x14ac:dyDescent="0.25">
      <c r="A53" s="104">
        <v>10</v>
      </c>
      <c r="B53" s="104" t="s">
        <v>221</v>
      </c>
      <c r="C53" s="105" t="s">
        <v>25</v>
      </c>
      <c r="D53" s="63"/>
      <c r="E53" s="63"/>
      <c r="F53" s="63"/>
      <c r="G53" s="63"/>
      <c r="H53" s="63"/>
      <c r="I53" s="63">
        <v>1</v>
      </c>
      <c r="J53" s="63"/>
      <c r="K53" s="63">
        <v>1</v>
      </c>
      <c r="L53" s="63" t="s">
        <v>20</v>
      </c>
      <c r="M53" s="63">
        <v>3</v>
      </c>
      <c r="T53" s="64">
        <v>60</v>
      </c>
      <c r="V53" s="64">
        <f>T53/U52</f>
        <v>4.2857142857142856</v>
      </c>
    </row>
    <row r="54" spans="1:22" ht="31" thickBot="1" x14ac:dyDescent="0.25">
      <c r="A54" s="104">
        <v>11</v>
      </c>
      <c r="B54" s="104" t="s">
        <v>222</v>
      </c>
      <c r="C54" s="216" t="s">
        <v>34</v>
      </c>
      <c r="D54" s="63"/>
      <c r="E54" s="63"/>
      <c r="F54" s="63"/>
      <c r="G54" s="63"/>
      <c r="H54" s="63"/>
      <c r="I54" s="63">
        <v>2</v>
      </c>
      <c r="J54" s="63"/>
      <c r="K54" s="63">
        <v>1</v>
      </c>
      <c r="L54" s="63" t="s">
        <v>20</v>
      </c>
      <c r="M54" s="63">
        <v>4</v>
      </c>
      <c r="V54" s="64">
        <f>SUM(V52:V53)</f>
        <v>10.714285714285715</v>
      </c>
    </row>
    <row r="55" spans="1:22" ht="31" thickBot="1" x14ac:dyDescent="0.25">
      <c r="A55" s="104">
        <v>12</v>
      </c>
      <c r="B55" s="104" t="s">
        <v>134</v>
      </c>
      <c r="C55" s="216" t="s">
        <v>19</v>
      </c>
      <c r="D55" s="63"/>
      <c r="E55" s="63"/>
      <c r="F55" s="63"/>
      <c r="G55" s="63"/>
      <c r="H55" s="63"/>
      <c r="I55" s="63">
        <v>2</v>
      </c>
      <c r="J55" s="63"/>
      <c r="K55" s="63">
        <v>2</v>
      </c>
      <c r="L55" s="63" t="s">
        <v>20</v>
      </c>
      <c r="M55" s="63">
        <v>4</v>
      </c>
    </row>
    <row r="56" spans="1:22" ht="31" thickBot="1" x14ac:dyDescent="0.25">
      <c r="A56" s="104">
        <v>13</v>
      </c>
      <c r="B56" s="102" t="s">
        <v>252</v>
      </c>
      <c r="C56" s="216" t="s">
        <v>34</v>
      </c>
      <c r="D56" s="95"/>
      <c r="E56" s="95"/>
      <c r="F56" s="95"/>
      <c r="G56" s="95"/>
      <c r="H56" s="95"/>
      <c r="I56" s="101">
        <v>0</v>
      </c>
      <c r="J56" s="101"/>
      <c r="K56" s="101">
        <v>2</v>
      </c>
      <c r="L56" s="101" t="s">
        <v>27</v>
      </c>
      <c r="M56" s="101">
        <v>1</v>
      </c>
    </row>
    <row r="57" spans="1:22" ht="16" thickBot="1" x14ac:dyDescent="0.25">
      <c r="A57" s="104">
        <v>14</v>
      </c>
      <c r="B57" s="104" t="s">
        <v>126</v>
      </c>
      <c r="C57" s="216" t="s">
        <v>34</v>
      </c>
      <c r="D57" s="95"/>
      <c r="E57" s="95"/>
      <c r="F57" s="95"/>
      <c r="G57" s="95"/>
      <c r="H57" s="95"/>
      <c r="I57" s="101"/>
      <c r="J57" s="101">
        <v>90</v>
      </c>
      <c r="K57" s="101"/>
      <c r="L57" s="101" t="s">
        <v>27</v>
      </c>
      <c r="M57" s="101">
        <v>5</v>
      </c>
      <c r="S57" s="64">
        <v>17</v>
      </c>
    </row>
    <row r="58" spans="1:22" ht="29.25" customHeight="1" thickBot="1" x14ac:dyDescent="0.25">
      <c r="A58" s="104">
        <v>15</v>
      </c>
      <c r="B58" s="104" t="s">
        <v>253</v>
      </c>
      <c r="C58" s="216" t="s">
        <v>34</v>
      </c>
      <c r="D58" s="63"/>
      <c r="E58" s="63"/>
      <c r="F58" s="63"/>
      <c r="G58" s="63"/>
      <c r="H58" s="63"/>
      <c r="I58" s="63"/>
      <c r="J58" s="63">
        <v>60</v>
      </c>
      <c r="K58" s="63"/>
      <c r="L58" s="63" t="s">
        <v>27</v>
      </c>
      <c r="M58" s="63">
        <v>5</v>
      </c>
    </row>
    <row r="59" spans="1:22" ht="16" thickBot="1" x14ac:dyDescent="0.25">
      <c r="A59" s="104"/>
      <c r="B59" s="192" t="s">
        <v>192</v>
      </c>
      <c r="C59" s="92"/>
      <c r="D59" s="63">
        <f>SUM(D44:D58)</f>
        <v>10</v>
      </c>
      <c r="E59" s="63">
        <v>6.4</v>
      </c>
      <c r="F59" s="63">
        <f>SUM(F44:F58)</f>
        <v>7</v>
      </c>
      <c r="G59" s="63"/>
      <c r="H59" s="63">
        <f>SUM(H44:H58)</f>
        <v>30</v>
      </c>
      <c r="I59" s="63">
        <f>SUM(I51:I58)</f>
        <v>9</v>
      </c>
      <c r="J59" s="63">
        <v>10.71</v>
      </c>
      <c r="K59" s="63">
        <f>SUM(K51:K57)</f>
        <v>8</v>
      </c>
      <c r="L59" s="63"/>
      <c r="M59" s="63">
        <f>SUM(M51:M58)</f>
        <v>30</v>
      </c>
      <c r="S59" s="64">
        <f>C60+I60</f>
        <v>51.11</v>
      </c>
      <c r="T59" s="64">
        <v>14</v>
      </c>
      <c r="U59" s="64">
        <f>S59*T59</f>
        <v>715.54</v>
      </c>
    </row>
    <row r="60" spans="1:22" ht="30.75" customHeight="1" thickBot="1" x14ac:dyDescent="0.25">
      <c r="A60" s="102"/>
      <c r="B60" s="100" t="s">
        <v>39</v>
      </c>
      <c r="C60" s="285">
        <f>D59+E59+F59</f>
        <v>23.4</v>
      </c>
      <c r="D60" s="286"/>
      <c r="E60" s="286"/>
      <c r="F60" s="286"/>
      <c r="G60" s="287"/>
      <c r="H60" s="90" t="s">
        <v>38</v>
      </c>
      <c r="I60" s="285">
        <f>I59+J59+K59</f>
        <v>27.71</v>
      </c>
      <c r="J60" s="286"/>
      <c r="K60" s="286"/>
      <c r="L60" s="287"/>
      <c r="M60" s="90" t="s">
        <v>38</v>
      </c>
    </row>
    <row r="61" spans="1:22" ht="16" thickBot="1" x14ac:dyDescent="0.25">
      <c r="A61" s="163"/>
      <c r="B61" s="164" t="s">
        <v>245</v>
      </c>
      <c r="C61" s="367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S61" s="64">
        <f>D63+F63+I63+J63+K63</f>
        <v>626</v>
      </c>
    </row>
    <row r="62" spans="1:22" ht="16" thickBot="1" x14ac:dyDescent="0.25">
      <c r="A62" s="165"/>
      <c r="B62" s="166" t="s">
        <v>200</v>
      </c>
      <c r="C62" s="195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U62" s="64">
        <f>E63+F63+J63+K63</f>
        <v>450</v>
      </c>
    </row>
    <row r="63" spans="1:22" ht="42.75" customHeight="1" thickBot="1" x14ac:dyDescent="0.25">
      <c r="A63" s="102"/>
      <c r="B63" s="168" t="s">
        <v>246</v>
      </c>
      <c r="C63" s="149"/>
      <c r="D63" s="124">
        <v>140</v>
      </c>
      <c r="E63" s="124">
        <v>90</v>
      </c>
      <c r="F63" s="124">
        <f>F59*14</f>
        <v>98</v>
      </c>
      <c r="G63" s="124"/>
      <c r="H63" s="124"/>
      <c r="I63" s="124">
        <f>I59*14</f>
        <v>126</v>
      </c>
      <c r="J63" s="124">
        <v>150</v>
      </c>
      <c r="K63" s="124">
        <f>K59*14</f>
        <v>112</v>
      </c>
      <c r="L63" s="149"/>
      <c r="M63" s="170"/>
      <c r="S63" s="64">
        <f>D63+I63</f>
        <v>266</v>
      </c>
    </row>
    <row r="64" spans="1:22" ht="58.5" customHeight="1" x14ac:dyDescent="0.2">
      <c r="A64" s="220"/>
      <c r="B64" s="366" t="s">
        <v>54</v>
      </c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</row>
    <row r="65" spans="1:21" ht="15.75" customHeight="1" thickBot="1" x14ac:dyDescent="0.25">
      <c r="A65" s="350" t="s">
        <v>48</v>
      </c>
      <c r="B65" s="350"/>
      <c r="C65" s="350"/>
      <c r="D65" s="350" t="s">
        <v>49</v>
      </c>
      <c r="E65" s="350"/>
      <c r="F65" s="350"/>
      <c r="G65" s="350"/>
      <c r="H65" s="350"/>
      <c r="I65" s="350" t="s">
        <v>249</v>
      </c>
      <c r="J65" s="350"/>
      <c r="K65" s="350"/>
      <c r="L65" s="350"/>
      <c r="M65" s="350"/>
    </row>
    <row r="66" spans="1:21" ht="15.75" customHeight="1" thickBot="1" x14ac:dyDescent="0.25">
      <c r="A66" s="369" t="s">
        <v>50</v>
      </c>
      <c r="B66" s="370"/>
      <c r="C66" s="371"/>
      <c r="D66" s="369" t="s">
        <v>51</v>
      </c>
      <c r="E66" s="370"/>
      <c r="F66" s="370"/>
      <c r="G66" s="370"/>
      <c r="H66" s="370"/>
      <c r="I66" s="369" t="s">
        <v>128</v>
      </c>
      <c r="J66" s="370"/>
      <c r="K66" s="370"/>
      <c r="L66" s="370"/>
      <c r="M66" s="371"/>
    </row>
    <row r="67" spans="1:21" x14ac:dyDescent="0.2">
      <c r="A67" s="465" t="s">
        <v>0</v>
      </c>
      <c r="B67" s="465"/>
      <c r="C67" s="465"/>
      <c r="D67" s="465"/>
      <c r="E67" s="465"/>
      <c r="F67" s="465"/>
      <c r="G67" s="465"/>
      <c r="H67" s="465"/>
      <c r="I67" s="221"/>
      <c r="J67" s="221"/>
      <c r="K67" s="221"/>
      <c r="L67" s="221"/>
      <c r="M67" s="221"/>
    </row>
    <row r="68" spans="1:21" x14ac:dyDescent="0.2">
      <c r="A68" s="465" t="s">
        <v>1</v>
      </c>
      <c r="B68" s="465"/>
      <c r="C68" s="465"/>
      <c r="D68" s="465"/>
      <c r="E68" s="465"/>
      <c r="F68" s="465"/>
      <c r="G68" s="465"/>
      <c r="H68" s="465"/>
      <c r="I68" s="221"/>
      <c r="J68" s="221"/>
      <c r="K68" s="221"/>
      <c r="L68" s="221"/>
      <c r="M68" s="221"/>
    </row>
    <row r="69" spans="1:21" x14ac:dyDescent="0.2">
      <c r="A69" s="465" t="s">
        <v>135</v>
      </c>
      <c r="B69" s="465"/>
      <c r="C69" s="465"/>
      <c r="D69" s="465"/>
      <c r="E69" s="465"/>
      <c r="F69" s="465"/>
      <c r="G69" s="465"/>
      <c r="H69" s="465"/>
      <c r="I69" s="220"/>
      <c r="J69" s="220"/>
      <c r="K69" s="220"/>
      <c r="L69" s="220"/>
      <c r="M69" s="220"/>
    </row>
    <row r="70" spans="1:21" x14ac:dyDescent="0.2">
      <c r="A70" s="465" t="s">
        <v>119</v>
      </c>
      <c r="B70" s="465"/>
      <c r="C70" s="465"/>
      <c r="D70" s="465"/>
      <c r="E70" s="465"/>
      <c r="F70" s="465"/>
      <c r="G70" s="465"/>
      <c r="H70" s="465"/>
      <c r="I70" s="220"/>
      <c r="J70" s="220"/>
      <c r="K70" s="220"/>
      <c r="L70" s="220"/>
      <c r="M70" s="220"/>
    </row>
    <row r="71" spans="1:21" x14ac:dyDescent="0.2">
      <c r="A71" s="463" t="s">
        <v>136</v>
      </c>
      <c r="B71" s="464"/>
      <c r="C71" s="464"/>
      <c r="D71" s="464"/>
      <c r="E71" s="464"/>
      <c r="F71" s="464"/>
      <c r="G71" s="464"/>
      <c r="H71" s="464"/>
      <c r="I71" s="220"/>
      <c r="J71" s="220"/>
      <c r="K71" s="220"/>
      <c r="L71" s="220"/>
      <c r="M71" s="220"/>
    </row>
    <row r="72" spans="1:21" x14ac:dyDescent="0.2">
      <c r="A72" s="465" t="s">
        <v>4</v>
      </c>
      <c r="B72" s="465"/>
      <c r="C72" s="465"/>
      <c r="D72" s="465"/>
      <c r="E72" s="465"/>
      <c r="F72" s="465"/>
      <c r="G72" s="465"/>
      <c r="H72" s="465"/>
      <c r="I72" s="220"/>
      <c r="J72" s="220"/>
      <c r="K72" s="220"/>
      <c r="L72" s="220"/>
      <c r="M72" s="220"/>
    </row>
    <row r="73" spans="1:21" x14ac:dyDescent="0.2">
      <c r="A73" s="465" t="s">
        <v>190</v>
      </c>
      <c r="B73" s="465"/>
      <c r="C73" s="465"/>
      <c r="D73" s="465"/>
      <c r="E73" s="465"/>
      <c r="F73" s="465"/>
      <c r="G73" s="465"/>
      <c r="H73" s="465"/>
      <c r="I73" s="220"/>
      <c r="J73" s="220"/>
      <c r="K73" s="220"/>
      <c r="L73" s="220"/>
      <c r="M73" s="220"/>
    </row>
    <row r="74" spans="1:21" ht="15" thickBot="1" x14ac:dyDescent="0.25">
      <c r="A74" s="464" t="s">
        <v>67</v>
      </c>
      <c r="B74" s="464"/>
      <c r="C74" s="464"/>
      <c r="D74" s="464"/>
      <c r="E74" s="464"/>
      <c r="F74" s="464"/>
      <c r="G74" s="464"/>
      <c r="H74" s="464"/>
      <c r="I74" s="220"/>
      <c r="J74" s="220"/>
      <c r="K74" s="220"/>
      <c r="L74" s="220"/>
      <c r="M74" s="220"/>
    </row>
    <row r="75" spans="1:21" ht="15" thickBot="1" x14ac:dyDescent="0.25">
      <c r="A75" s="388" t="s">
        <v>6</v>
      </c>
      <c r="B75" s="391" t="s">
        <v>7</v>
      </c>
      <c r="C75" s="391" t="s">
        <v>8</v>
      </c>
      <c r="D75" s="347" t="s">
        <v>9</v>
      </c>
      <c r="E75" s="348"/>
      <c r="F75" s="348"/>
      <c r="G75" s="348"/>
      <c r="H75" s="349"/>
      <c r="I75" s="347" t="s">
        <v>10</v>
      </c>
      <c r="J75" s="348"/>
      <c r="K75" s="348"/>
      <c r="L75" s="348"/>
      <c r="M75" s="349"/>
    </row>
    <row r="76" spans="1:21" ht="15" thickBot="1" x14ac:dyDescent="0.25">
      <c r="A76" s="389"/>
      <c r="B76" s="392"/>
      <c r="C76" s="392"/>
      <c r="D76" s="397" t="s">
        <v>11</v>
      </c>
      <c r="E76" s="398"/>
      <c r="F76" s="398"/>
      <c r="G76" s="399" t="s">
        <v>12</v>
      </c>
      <c r="H76" s="399" t="s">
        <v>13</v>
      </c>
      <c r="I76" s="398" t="s">
        <v>11</v>
      </c>
      <c r="J76" s="398"/>
      <c r="K76" s="398"/>
      <c r="L76" s="399" t="s">
        <v>12</v>
      </c>
      <c r="M76" s="478" t="s">
        <v>13</v>
      </c>
    </row>
    <row r="77" spans="1:21" ht="15" thickBot="1" x14ac:dyDescent="0.25">
      <c r="A77" s="390"/>
      <c r="B77" s="393"/>
      <c r="C77" s="393"/>
      <c r="D77" s="222" t="s">
        <v>14</v>
      </c>
      <c r="E77" s="222" t="s">
        <v>15</v>
      </c>
      <c r="F77" s="223" t="s">
        <v>16</v>
      </c>
      <c r="G77" s="400"/>
      <c r="H77" s="400"/>
      <c r="I77" s="224" t="s">
        <v>14</v>
      </c>
      <c r="J77" s="224" t="s">
        <v>17</v>
      </c>
      <c r="K77" s="223" t="s">
        <v>16</v>
      </c>
      <c r="L77" s="400"/>
      <c r="M77" s="479"/>
    </row>
    <row r="78" spans="1:21" ht="16" thickBot="1" x14ac:dyDescent="0.25">
      <c r="A78" s="104">
        <v>1</v>
      </c>
      <c r="B78" s="102" t="s">
        <v>137</v>
      </c>
      <c r="C78" s="92" t="s">
        <v>34</v>
      </c>
      <c r="D78" s="63">
        <v>2</v>
      </c>
      <c r="E78" s="63"/>
      <c r="F78" s="63">
        <v>1</v>
      </c>
      <c r="G78" s="63" t="s">
        <v>20</v>
      </c>
      <c r="H78" s="63">
        <v>3</v>
      </c>
      <c r="I78" s="63"/>
      <c r="J78" s="63"/>
      <c r="K78" s="63"/>
      <c r="L78" s="63"/>
      <c r="M78" s="63"/>
      <c r="S78" s="64">
        <v>7</v>
      </c>
      <c r="T78" s="64">
        <v>14</v>
      </c>
      <c r="U78" s="64">
        <f>S78*T78</f>
        <v>98</v>
      </c>
    </row>
    <row r="79" spans="1:21" ht="16" thickBot="1" x14ac:dyDescent="0.25">
      <c r="A79" s="104">
        <v>2</v>
      </c>
      <c r="B79" s="104" t="s">
        <v>138</v>
      </c>
      <c r="C79" s="92" t="s">
        <v>34</v>
      </c>
      <c r="D79" s="63">
        <v>2</v>
      </c>
      <c r="E79" s="63"/>
      <c r="F79" s="63">
        <v>1</v>
      </c>
      <c r="G79" s="63" t="s">
        <v>20</v>
      </c>
      <c r="H79" s="63">
        <v>3</v>
      </c>
      <c r="I79" s="63"/>
      <c r="J79" s="63"/>
      <c r="K79" s="63"/>
      <c r="L79" s="63"/>
      <c r="M79" s="63"/>
      <c r="U79" s="64">
        <v>290</v>
      </c>
    </row>
    <row r="80" spans="1:21" ht="31" thickBot="1" x14ac:dyDescent="0.25">
      <c r="A80" s="104">
        <v>3</v>
      </c>
      <c r="B80" s="104" t="s">
        <v>223</v>
      </c>
      <c r="C80" s="92" t="s">
        <v>34</v>
      </c>
      <c r="D80" s="63">
        <v>2</v>
      </c>
      <c r="E80" s="63"/>
      <c r="F80" s="63">
        <v>1</v>
      </c>
      <c r="G80" s="63" t="s">
        <v>20</v>
      </c>
      <c r="H80" s="63">
        <v>3</v>
      </c>
      <c r="I80" s="63"/>
      <c r="J80" s="63"/>
      <c r="K80" s="63"/>
      <c r="L80" s="63"/>
      <c r="M80" s="63"/>
      <c r="U80" s="64">
        <f>U78+U79</f>
        <v>388</v>
      </c>
    </row>
    <row r="81" spans="1:20" ht="16" thickBot="1" x14ac:dyDescent="0.25">
      <c r="A81" s="104">
        <v>4</v>
      </c>
      <c r="B81" s="192" t="s">
        <v>141</v>
      </c>
      <c r="C81" s="92" t="s">
        <v>34</v>
      </c>
      <c r="D81" s="63">
        <v>2</v>
      </c>
      <c r="E81" s="63"/>
      <c r="F81" s="63">
        <v>1</v>
      </c>
      <c r="G81" s="63" t="s">
        <v>20</v>
      </c>
      <c r="H81" s="63">
        <v>5</v>
      </c>
      <c r="I81" s="63"/>
      <c r="J81" s="63"/>
      <c r="K81" s="63"/>
      <c r="L81" s="63"/>
      <c r="M81" s="63"/>
    </row>
    <row r="82" spans="1:20" ht="16" thickBot="1" x14ac:dyDescent="0.25">
      <c r="A82" s="104">
        <v>5</v>
      </c>
      <c r="B82" s="93" t="s">
        <v>142</v>
      </c>
      <c r="C82" s="92" t="s">
        <v>34</v>
      </c>
      <c r="D82" s="63">
        <v>2</v>
      </c>
      <c r="E82" s="63"/>
      <c r="F82" s="63">
        <v>1</v>
      </c>
      <c r="G82" s="63" t="s">
        <v>20</v>
      </c>
      <c r="H82" s="63">
        <v>5</v>
      </c>
      <c r="I82" s="63"/>
      <c r="J82" s="63"/>
      <c r="K82" s="63"/>
      <c r="L82" s="63"/>
      <c r="M82" s="63"/>
    </row>
    <row r="83" spans="1:20" ht="16" thickBot="1" x14ac:dyDescent="0.25">
      <c r="A83" s="104">
        <v>6</v>
      </c>
      <c r="B83" s="93" t="s">
        <v>143</v>
      </c>
      <c r="C83" s="92" t="s">
        <v>34</v>
      </c>
      <c r="D83" s="63">
        <v>2</v>
      </c>
      <c r="E83" s="63"/>
      <c r="F83" s="63">
        <v>1</v>
      </c>
      <c r="G83" s="63" t="s">
        <v>20</v>
      </c>
      <c r="H83" s="63">
        <v>5</v>
      </c>
      <c r="I83" s="63"/>
      <c r="J83" s="63"/>
      <c r="K83" s="63"/>
      <c r="L83" s="63"/>
      <c r="M83" s="63"/>
    </row>
    <row r="84" spans="1:20" ht="36" customHeight="1" thickBot="1" x14ac:dyDescent="0.25">
      <c r="A84" s="104">
        <v>7</v>
      </c>
      <c r="B84" s="102" t="s">
        <v>226</v>
      </c>
      <c r="C84" s="92" t="s">
        <v>34</v>
      </c>
      <c r="D84" s="63">
        <v>0</v>
      </c>
      <c r="E84" s="63"/>
      <c r="F84" s="63">
        <v>2</v>
      </c>
      <c r="G84" s="63" t="s">
        <v>27</v>
      </c>
      <c r="H84" s="63">
        <v>1</v>
      </c>
      <c r="I84" s="63"/>
      <c r="J84" s="63"/>
      <c r="K84" s="63"/>
      <c r="L84" s="63"/>
      <c r="M84" s="63"/>
    </row>
    <row r="85" spans="1:20" ht="16" thickBot="1" x14ac:dyDescent="0.25">
      <c r="A85" s="104">
        <v>8</v>
      </c>
      <c r="B85" s="104" t="s">
        <v>126</v>
      </c>
      <c r="C85" s="92" t="s">
        <v>34</v>
      </c>
      <c r="D85" s="63"/>
      <c r="E85" s="63">
        <v>90</v>
      </c>
      <c r="F85" s="63"/>
      <c r="G85" s="63" t="s">
        <v>27</v>
      </c>
      <c r="H85" s="63">
        <v>5</v>
      </c>
      <c r="I85" s="63"/>
      <c r="J85" s="63"/>
      <c r="K85" s="63"/>
      <c r="L85" s="63"/>
      <c r="M85" s="63"/>
    </row>
    <row r="86" spans="1:20" ht="31" thickBot="1" x14ac:dyDescent="0.25">
      <c r="A86" s="104">
        <v>9</v>
      </c>
      <c r="B86" s="104" t="s">
        <v>139</v>
      </c>
      <c r="C86" s="92" t="s">
        <v>34</v>
      </c>
      <c r="D86" s="63"/>
      <c r="E86" s="63"/>
      <c r="F86" s="63"/>
      <c r="G86" s="63"/>
      <c r="H86" s="63"/>
      <c r="I86" s="63">
        <v>2</v>
      </c>
      <c r="J86" s="63"/>
      <c r="K86" s="63">
        <v>1</v>
      </c>
      <c r="L86" s="63" t="s">
        <v>20</v>
      </c>
      <c r="M86" s="63">
        <v>5</v>
      </c>
    </row>
    <row r="87" spans="1:20" ht="16" thickBot="1" x14ac:dyDescent="0.25">
      <c r="A87" s="104">
        <v>10</v>
      </c>
      <c r="B87" s="104" t="s">
        <v>140</v>
      </c>
      <c r="C87" s="92" t="s">
        <v>34</v>
      </c>
      <c r="D87" s="63"/>
      <c r="E87" s="63"/>
      <c r="F87" s="63"/>
      <c r="G87" s="63"/>
      <c r="H87" s="63"/>
      <c r="I87" s="63">
        <v>1</v>
      </c>
      <c r="J87" s="63"/>
      <c r="K87" s="63">
        <v>1</v>
      </c>
      <c r="L87" s="63" t="s">
        <v>20</v>
      </c>
      <c r="M87" s="63">
        <v>4</v>
      </c>
      <c r="S87" s="64">
        <f>D97+I97</f>
        <v>238</v>
      </c>
      <c r="T87" s="64">
        <f>D97+E97+F97+I97+J97+K97</f>
        <v>650</v>
      </c>
    </row>
    <row r="88" spans="1:20" ht="16" thickBot="1" x14ac:dyDescent="0.25">
      <c r="A88" s="104">
        <v>11</v>
      </c>
      <c r="B88" s="93" t="s">
        <v>144</v>
      </c>
      <c r="C88" s="92" t="s">
        <v>34</v>
      </c>
      <c r="D88" s="63"/>
      <c r="E88" s="63"/>
      <c r="F88" s="63"/>
      <c r="G88" s="63"/>
      <c r="H88" s="63"/>
      <c r="I88" s="63">
        <v>2</v>
      </c>
      <c r="J88" s="63"/>
      <c r="K88" s="63">
        <v>1</v>
      </c>
      <c r="L88" s="63" t="s">
        <v>20</v>
      </c>
      <c r="M88" s="63">
        <v>5</v>
      </c>
    </row>
    <row r="89" spans="1:20" ht="16" thickBot="1" x14ac:dyDescent="0.25">
      <c r="A89" s="104">
        <v>12</v>
      </c>
      <c r="B89" s="93" t="s">
        <v>145</v>
      </c>
      <c r="C89" s="92" t="s">
        <v>34</v>
      </c>
      <c r="D89" s="63"/>
      <c r="E89" s="63"/>
      <c r="F89" s="63"/>
      <c r="G89" s="63"/>
      <c r="H89" s="63"/>
      <c r="I89" s="63">
        <v>2</v>
      </c>
      <c r="J89" s="63"/>
      <c r="K89" s="63">
        <v>1</v>
      </c>
      <c r="L89" s="63" t="s">
        <v>20</v>
      </c>
      <c r="M89" s="63">
        <v>5</v>
      </c>
      <c r="S89" s="64">
        <f>E97+F97+J97+K97</f>
        <v>412</v>
      </c>
    </row>
    <row r="90" spans="1:20" ht="36" customHeight="1" thickBot="1" x14ac:dyDescent="0.25">
      <c r="A90" s="104">
        <v>13</v>
      </c>
      <c r="B90" s="102" t="s">
        <v>226</v>
      </c>
      <c r="C90" s="92" t="s">
        <v>34</v>
      </c>
      <c r="D90" s="63"/>
      <c r="E90" s="63"/>
      <c r="F90" s="63"/>
      <c r="G90" s="63"/>
      <c r="H90" s="63"/>
      <c r="I90" s="63">
        <v>0</v>
      </c>
      <c r="J90" s="63"/>
      <c r="K90" s="63">
        <v>2</v>
      </c>
      <c r="L90" s="63" t="s">
        <v>27</v>
      </c>
      <c r="M90" s="63">
        <v>1</v>
      </c>
    </row>
    <row r="91" spans="1:20" ht="16" thickBot="1" x14ac:dyDescent="0.25">
      <c r="A91" s="104">
        <v>14</v>
      </c>
      <c r="B91" s="104" t="s">
        <v>126</v>
      </c>
      <c r="C91" s="92" t="s">
        <v>34</v>
      </c>
      <c r="D91" s="63"/>
      <c r="E91" s="63"/>
      <c r="F91" s="63"/>
      <c r="G91" s="63"/>
      <c r="H91" s="63"/>
      <c r="I91" s="63"/>
      <c r="J91" s="63">
        <v>90</v>
      </c>
      <c r="K91" s="63"/>
      <c r="L91" s="63" t="s">
        <v>27</v>
      </c>
      <c r="M91" s="63">
        <v>5</v>
      </c>
    </row>
    <row r="92" spans="1:20" ht="31" thickBot="1" x14ac:dyDescent="0.25">
      <c r="A92" s="104">
        <v>15</v>
      </c>
      <c r="B92" s="104" t="s">
        <v>146</v>
      </c>
      <c r="C92" s="92" t="s">
        <v>34</v>
      </c>
      <c r="D92" s="63"/>
      <c r="E92" s="63"/>
      <c r="F92" s="63"/>
      <c r="G92" s="63"/>
      <c r="H92" s="63"/>
      <c r="I92" s="63"/>
      <c r="J92" s="63">
        <v>60</v>
      </c>
      <c r="K92" s="63"/>
      <c r="L92" s="63" t="s">
        <v>27</v>
      </c>
      <c r="M92" s="63">
        <v>5</v>
      </c>
    </row>
    <row r="93" spans="1:20" ht="16" thickBot="1" x14ac:dyDescent="0.25">
      <c r="A93" s="104"/>
      <c r="B93" s="192" t="s">
        <v>192</v>
      </c>
      <c r="C93" s="92"/>
      <c r="D93" s="63">
        <f>SUM(D78:D92)</f>
        <v>12</v>
      </c>
      <c r="E93" s="63">
        <v>6.4</v>
      </c>
      <c r="F93" s="63">
        <f>SUM(F78:F90)</f>
        <v>8</v>
      </c>
      <c r="G93" s="63"/>
      <c r="H93" s="63">
        <f>SUM(H78:H92)</f>
        <v>30</v>
      </c>
      <c r="I93" s="63">
        <f>SUM(I80:I90)</f>
        <v>7</v>
      </c>
      <c r="J93" s="63">
        <v>15</v>
      </c>
      <c r="K93" s="63">
        <f>SUM(K80:K90)</f>
        <v>6</v>
      </c>
      <c r="L93" s="63"/>
      <c r="M93" s="63">
        <f>SUM(M81:M92)</f>
        <v>30</v>
      </c>
    </row>
    <row r="94" spans="1:20" ht="36" customHeight="1" thickBot="1" x14ac:dyDescent="0.25">
      <c r="A94" s="102"/>
      <c r="B94" s="100" t="s">
        <v>39</v>
      </c>
      <c r="C94" s="285">
        <f>D93+E93+F93</f>
        <v>26.4</v>
      </c>
      <c r="D94" s="286"/>
      <c r="E94" s="286"/>
      <c r="F94" s="286"/>
      <c r="G94" s="287"/>
      <c r="H94" s="90" t="s">
        <v>38</v>
      </c>
      <c r="I94" s="285">
        <f>I93+J93+K93</f>
        <v>28</v>
      </c>
      <c r="J94" s="286"/>
      <c r="K94" s="286"/>
      <c r="L94" s="287"/>
      <c r="M94" s="90" t="s">
        <v>38</v>
      </c>
    </row>
    <row r="95" spans="1:20" ht="16" thickBot="1" x14ac:dyDescent="0.25">
      <c r="A95" s="102"/>
      <c r="B95" s="100" t="s">
        <v>244</v>
      </c>
      <c r="C95" s="460"/>
      <c r="D95" s="461"/>
      <c r="E95" s="461"/>
      <c r="F95" s="461"/>
      <c r="G95" s="461"/>
      <c r="H95" s="461"/>
      <c r="I95" s="461"/>
      <c r="J95" s="461"/>
      <c r="K95" s="461"/>
      <c r="L95" s="461"/>
      <c r="M95" s="461"/>
    </row>
    <row r="96" spans="1:20" ht="16" thickBot="1" x14ac:dyDescent="0.25">
      <c r="A96" s="102"/>
      <c r="B96" s="100" t="s">
        <v>227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</row>
    <row r="97" spans="1:13" ht="52.5" customHeight="1" thickBot="1" x14ac:dyDescent="0.25">
      <c r="A97" s="102"/>
      <c r="B97" s="218" t="s">
        <v>228</v>
      </c>
      <c r="C97" s="219"/>
      <c r="D97" s="124">
        <f>D93*14</f>
        <v>168</v>
      </c>
      <c r="E97" s="124">
        <v>90</v>
      </c>
      <c r="F97" s="124">
        <f>F93*14</f>
        <v>112</v>
      </c>
      <c r="G97" s="124"/>
      <c r="H97" s="124"/>
      <c r="I97" s="124">
        <f>I93*10</f>
        <v>70</v>
      </c>
      <c r="J97" s="124">
        <v>150</v>
      </c>
      <c r="K97" s="124">
        <f>K93*10</f>
        <v>60</v>
      </c>
      <c r="L97" s="149"/>
      <c r="M97" s="170"/>
    </row>
    <row r="98" spans="1:13" ht="31" thickBot="1" x14ac:dyDescent="0.25">
      <c r="A98" s="171"/>
      <c r="B98" s="192" t="s">
        <v>73</v>
      </c>
      <c r="C98" s="225"/>
      <c r="D98" s="401" t="s">
        <v>46</v>
      </c>
      <c r="E98" s="402"/>
      <c r="F98" s="402"/>
      <c r="G98" s="402"/>
      <c r="H98" s="402"/>
      <c r="I98" s="402"/>
      <c r="J98" s="402"/>
      <c r="K98" s="402"/>
      <c r="L98" s="402"/>
      <c r="M98" s="403"/>
    </row>
    <row r="99" spans="1:13" ht="78" customHeight="1" x14ac:dyDescent="0.2">
      <c r="A99" s="220"/>
      <c r="B99" s="404" t="s">
        <v>54</v>
      </c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</row>
    <row r="100" spans="1:13" ht="15.75" customHeight="1" thickBot="1" x14ac:dyDescent="0.25">
      <c r="A100" s="350" t="s">
        <v>48</v>
      </c>
      <c r="B100" s="350"/>
      <c r="C100" s="350"/>
      <c r="D100" s="350" t="s">
        <v>49</v>
      </c>
      <c r="E100" s="350"/>
      <c r="F100" s="350"/>
      <c r="G100" s="350"/>
      <c r="H100" s="350"/>
      <c r="I100" s="350" t="s">
        <v>249</v>
      </c>
      <c r="J100" s="350"/>
      <c r="K100" s="350"/>
      <c r="L100" s="350"/>
      <c r="M100" s="350"/>
    </row>
    <row r="101" spans="1:13" ht="15.75" customHeight="1" thickBot="1" x14ac:dyDescent="0.25">
      <c r="A101" s="369" t="s">
        <v>50</v>
      </c>
      <c r="B101" s="370"/>
      <c r="C101" s="371"/>
      <c r="D101" s="369" t="s">
        <v>51</v>
      </c>
      <c r="E101" s="370"/>
      <c r="F101" s="370"/>
      <c r="G101" s="370"/>
      <c r="H101" s="370"/>
      <c r="I101" s="369" t="s">
        <v>128</v>
      </c>
      <c r="J101" s="370"/>
      <c r="K101" s="370"/>
      <c r="L101" s="370"/>
      <c r="M101" s="371"/>
    </row>
  </sheetData>
  <mergeCells count="86">
    <mergeCell ref="A101:C101"/>
    <mergeCell ref="D101:H101"/>
    <mergeCell ref="I101:M101"/>
    <mergeCell ref="I94:L94"/>
    <mergeCell ref="C95:M95"/>
    <mergeCell ref="D98:M98"/>
    <mergeCell ref="B99:M99"/>
    <mergeCell ref="A100:C100"/>
    <mergeCell ref="D100:H100"/>
    <mergeCell ref="I100:M100"/>
    <mergeCell ref="I75:M75"/>
    <mergeCell ref="D76:F76"/>
    <mergeCell ref="G76:G77"/>
    <mergeCell ref="H76:H77"/>
    <mergeCell ref="I76:K76"/>
    <mergeCell ref="L76:L77"/>
    <mergeCell ref="M76:M77"/>
    <mergeCell ref="A75:A77"/>
    <mergeCell ref="B75:B77"/>
    <mergeCell ref="C75:C77"/>
    <mergeCell ref="D75:H75"/>
    <mergeCell ref="A66:C66"/>
    <mergeCell ref="D66:H66"/>
    <mergeCell ref="A70:H70"/>
    <mergeCell ref="A71:H71"/>
    <mergeCell ref="A72:H72"/>
    <mergeCell ref="A73:H73"/>
    <mergeCell ref="A74:H74"/>
    <mergeCell ref="I66:M66"/>
    <mergeCell ref="A67:H67"/>
    <mergeCell ref="A68:H68"/>
    <mergeCell ref="A69:H69"/>
    <mergeCell ref="B64:M64"/>
    <mergeCell ref="A65:C65"/>
    <mergeCell ref="D65:H65"/>
    <mergeCell ref="I65:M65"/>
    <mergeCell ref="C60:G60"/>
    <mergeCell ref="I60:L60"/>
    <mergeCell ref="C61:M61"/>
    <mergeCell ref="A41:A43"/>
    <mergeCell ref="B41:B43"/>
    <mergeCell ref="C41:C43"/>
    <mergeCell ref="D41:H41"/>
    <mergeCell ref="I41:M41"/>
    <mergeCell ref="D42:F42"/>
    <mergeCell ref="G42:G43"/>
    <mergeCell ref="H42:H43"/>
    <mergeCell ref="I42:K42"/>
    <mergeCell ref="L42:L43"/>
    <mergeCell ref="A36:H36"/>
    <mergeCell ref="A37:H37"/>
    <mergeCell ref="A38:H38"/>
    <mergeCell ref="A39:H39"/>
    <mergeCell ref="M42:M43"/>
    <mergeCell ref="B31:M31"/>
    <mergeCell ref="A32:C32"/>
    <mergeCell ref="C94:G94"/>
    <mergeCell ref="L9:L10"/>
    <mergeCell ref="M9:M10"/>
    <mergeCell ref="C26:G26"/>
    <mergeCell ref="I26:L26"/>
    <mergeCell ref="C27:M27"/>
    <mergeCell ref="A40:H40"/>
    <mergeCell ref="D32:H32"/>
    <mergeCell ref="I32:M32"/>
    <mergeCell ref="A33:C33"/>
    <mergeCell ref="D33:H33"/>
    <mergeCell ref="I33:M33"/>
    <mergeCell ref="A34:H34"/>
    <mergeCell ref="A35:H35"/>
    <mergeCell ref="A7:H7"/>
    <mergeCell ref="A8:A10"/>
    <mergeCell ref="B8:B10"/>
    <mergeCell ref="C8:C10"/>
    <mergeCell ref="D8:H8"/>
    <mergeCell ref="I8:M8"/>
    <mergeCell ref="D9:F9"/>
    <mergeCell ref="G9:G10"/>
    <mergeCell ref="H9:H10"/>
    <mergeCell ref="I9:K9"/>
    <mergeCell ref="A6:H6"/>
    <mergeCell ref="A1:H1"/>
    <mergeCell ref="A2:H2"/>
    <mergeCell ref="A3:H3"/>
    <mergeCell ref="A4:H4"/>
    <mergeCell ref="A5:H5"/>
  </mergeCells>
  <pageMargins left="0.70866141732283472" right="0.31" top="0.35" bottom="0.22" header="0.31496062992125984" footer="0.31496062992125984"/>
  <pageSetup paperSize="9" scale="79" orientation="landscape" r:id="rId1"/>
  <rowBreaks count="2" manualBreakCount="2">
    <brk id="33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Antropologie</vt:lpstr>
      <vt:lpstr>Resurse umane</vt:lpstr>
      <vt:lpstr>Sociologie (lb.engleza)</vt:lpstr>
      <vt:lpstr>Sociologie</vt:lpstr>
      <vt:lpstr>Asistenta sociala if</vt:lpstr>
      <vt:lpstr>Asistenta dociala 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2023-09-28T10:46:35Z</dcterms:modified>
</cp:coreProperties>
</file>